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68" documentId="13_ncr:1_{F6CB121F-512D-4AA6-A0C1-0FB36C537598}" xr6:coauthVersionLast="47" xr6:coauthVersionMax="47" xr10:uidLastSave="{D4413670-F5C4-400E-A0AE-6214F5884E19}"/>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<sst xmlns="http://schemas.openxmlformats.org/spreadsheetml/2006/main" count="179008" uniqueCount="39096">
  <si>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</si>
  <si>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</si>
  <si>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</si>
  <si>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</si>
  <si>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</si>
  <si>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</si>
  <si>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</si>
  <si>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</si>
  <si>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</si>
  <si>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</si>
  <si>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</si>
  <si>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</si>
  <si>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</si>
  <si>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</si>
  <si>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</si>
  <si>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</si>
  <si>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</si>
  <si>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</si>
  <si>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</si>
  <si>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</si>
  <si>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</si>
  <si>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</si>
  <si>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</si>
  <si>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</si>
  <si>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</si>
  <si>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</si>
  <si>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</si>
  <si>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</si>
  <si>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</si>
  <si>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</si>
  <si>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</si>
  <si>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</si>
  <si>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</si>
  <si>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</si>
  <si>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</si>
  <si>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</si>
  <si>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</si>
  <si>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</si>
  <si>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</si>
  <si>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</si>
  <si>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</si>
  <si>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</si>
  <si>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</si>
  <si>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</si>
  <si>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</si>
  <si>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</si>
  <si>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</si>
  <si>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</si>
  <si>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</si>
  <si>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</si>
  <si>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</si>
  <si>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</si>
  <si>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</si>
  <si>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</si>
  <si>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</si>
  <si>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</si>
  <si>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</si>
  <si>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</si>
  <si>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</si>
  <si>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</si>
  <si>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</si>
  <si>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</si>
  <si>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</si>
  <si>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</si>
  <si>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</si>
  <si>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</si>
  <si>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</si>
  <si>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</si>
  <si>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</si>
  <si>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</si>
  <si>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</si>
  <si>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</si>
  <si>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</si>
  <si>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</si>
  <si>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</si>
  <si>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</si>
  <si>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</si>
  <si>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</si>
  <si>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</si>
  <si>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</si>
  <si>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</si>
  <si>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</si>
  <si>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</si>
  <si>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</si>
  <si>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</si>
  <si>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</si>
  <si>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</si>
  <si>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</si>
  <si>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</si>
  <si>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</si>
  <si>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</si>
  <si>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</si>
  <si>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</si>
  <si>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</si>
  <si>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</si>
  <si>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</si>
  <si>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</si>
  <si>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</si>
  <si>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</si>
  <si>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</si>
  <si>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</si>
  <si>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</si>
  <si>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</si>
  <si>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</si>
  <si>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</si>
  <si>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</si>
  <si>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</si>
  <si>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</si>
  <si>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</si>
  <si>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</si>
  <si>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</si>
  <si>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</si>
  <si>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</si>
  <si>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</si>
  <si>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</si>
  <si>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</si>
  <si>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</si>
  <si>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</si>
  <si>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</si>
  <si>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</si>
  <si>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</si>
  <si>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</si>
  <si>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</si>
  <si>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</si>
  <si>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</si>
  <si>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</si>
  <si>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</si>
  <si>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</si>
  <si>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</si>
  <si>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</si>
  <si>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</si>
  <si>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</si>
  <si>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</si>
  <si>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</si>
  <si>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</si>
  <si>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</si>
  <si>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</si>
  <si>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</si>
  <si>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</si>
  <si>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</si>
  <si>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</si>
  <si>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</si>
  <si>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</si>
  <si>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</si>
  <si>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</si>
  <si>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</si>
  <si>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</si>
  <si>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</si>
  <si>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</si>
  <si>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</si>
  <si>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</si>
  <si>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</si>
  <si>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</si>
  <si>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</si>
  <si>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</si>
  <si>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</si>
  <si>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</si>
  <si>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</si>
  <si>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</si>
  <si>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</si>
  <si>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</si>
  <si>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</si>
  <si>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</si>
  <si>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</si>
  <si>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</si>
  <si>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</si>
  <si>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</si>
  <si>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</si>
  <si>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</si>
  <si>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</si>
  <si>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</si>
  <si>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</si>
  <si>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</si>
  <si>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</si>
  <si>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</si>
  <si>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</si>
  <si>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</si>
  <si>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</si>
  <si>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</si>
  <si>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</si>
  <si>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</si>
  <si>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</si>
  <si>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</si>
  <si>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</si>
  <si>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</si>
  <si>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</si>
  <si>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</si>
  <si>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</si>
  <si>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</si>
  <si>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</si>
  <si>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</si>
  <si>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</si>
  <si>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</si>
  <si>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</si>
  <si>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</si>
  <si>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</si>
  <si>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</si>
  <si>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</si>
  <si>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</si>
  <si>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</si>
  <si>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</si>
  <si>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</si>
  <si>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</si>
  <si>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</si>
  <si>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</si>
  <si>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</si>
  <si>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</si>
  <si>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</si>
  <si>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</si>
  <si>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</si>
  <si>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</si>
  <si>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</si>
  <si>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</si>
  <si>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</si>
  <si>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</si>
  <si>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</si>
  <si>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</si>
  <si>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</si>
  <si>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</si>
  <si>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</si>
  <si>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</si>
  <si>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</si>
  <si>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</si>
  <si>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</si>
  <si>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</si>
  <si>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</si>
  <si>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</si>
  <si>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</si>
  <si>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</si>
  <si>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</si>
  <si>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</si>
  <si>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</si>
  <si>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</si>
  <si>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</si>
  <si>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</si>
  <si>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</si>
  <si>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</si>
  <si>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</si>
  <si>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</si>
  <si>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</si>
  <si>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</si>
  <si>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</si>
  <si>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</si>
  <si>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</si>
  <si>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</si>
  <si>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</si>
  <si>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</si>
  <si>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</si>
  <si>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</si>
  <si>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</si>
  <si>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</si>
  <si>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</si>
  <si>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</si>
  <si>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</si>
  <si>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</si>
  <si>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</si>
  <si>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</si>
  <si>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</si>
  <si>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</si>
  <si>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</si>
  <si>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</si>
  <si>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</si>
  <si>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</si>
  <si>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</si>
  <si>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</si>
  <si>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</si>
  <si>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</si>
  <si>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</si>
  <si>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</si>
  <si>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</si>
  <si>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</si>
  <si>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</si>
  <si>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</si>
  <si>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</si>
  <si>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</si>
  <si>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</si>
  <si>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</si>
  <si>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</si>
  <si>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</si>
  <si>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</si>
  <si>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</si>
  <si>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</si>
  <si>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</si>
  <si>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</si>
  <si>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</si>
  <si>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</si>
  <si>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</si>
  <si>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</si>
  <si>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</si>
  <si>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</si>
  <si>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</si>
  <si>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</si>
  <si>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</si>
  <si>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</si>
  <si>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</si>
  <si>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</si>
  <si>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</si>
  <si>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</si>
  <si>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</si>
  <si>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</si>
  <si>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</si>
  <si>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</si>
  <si>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</si>
  <si>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</si>
  <si>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</si>
  <si>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</si>
  <si>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</si>
  <si>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</si>
  <si>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</si>
  <si>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</si>
  <si>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</si>
  <si>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</si>
  <si>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</si>
  <si>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</si>
  <si>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</si>
  <si>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</si>
  <si>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</si>
  <si>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</si>
  <si>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</si>
  <si>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</si>
  <si>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</si>
  <si>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</si>
  <si>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</si>
  <si>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</si>
  <si>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</si>
  <si>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</si>
  <si>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</si>
  <si>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</si>
  <si>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</si>
  <si>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</si>
  <si>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</si>
  <si>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</si>
  <si>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</si>
  <si>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</si>
  <si>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</si>
  <si>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</si>
  <si>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</si>
  <si>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</si>
  <si>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</si>
  <si>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</si>
  <si>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</si>
  <si>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</si>
  <si>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</si>
  <si>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</si>
  <si>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</si>
  <si>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</si>
  <si>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</si>
  <si>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</si>
  <si>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</si>
  <si>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</si>
  <si>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</si>
  <si>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</si>
  <si>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</si>
  <si>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</si>
  <si>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</si>
  <si>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</si>
  <si>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</si>
  <si>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</si>
  <si>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</si>
  <si>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</si>
  <si>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</si>
  <si>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</si>
  <si>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</si>
  <si>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</si>
  <si>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</si>
  <si>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</si>
  <si>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</si>
  <si>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</si>
  <si>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</si>
  <si>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</si>
  <si>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</si>
  <si>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</si>
  <si>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</si>
  <si>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</si>
  <si>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</si>
  <si>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</si>
  <si>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</si>
  <si>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</si>
  <si>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</si>
  <si>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</si>
  <si>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</si>
  <si>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</si>
  <si>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</si>
  <si>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</si>
  <si>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</si>
  <si>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</si>
  <si>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</si>
  <si>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</si>
  <si>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</si>
  <si>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</si>
  <si>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</si>
  <si>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</si>
  <si>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</si>
  <si>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</si>
  <si>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</si>
  <si>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</si>
  <si>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</si>
  <si>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</si>
  <si>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</si>
  <si>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</si>
  <si>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</si>
  <si>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</si>
  <si>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</si>
  <si>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</si>
  <si>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</si>
  <si>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</si>
  <si>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</si>
  <si>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</si>
  <si>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</si>
  <si>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</si>
  <si>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</si>
  <si>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</si>
  <si>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</si>
  <si>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</si>
  <si>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</si>
  <si>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</si>
  <si>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</si>
  <si>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</si>
  <si>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</si>
  <si>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</si>
  <si>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</si>
  <si>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</si>
  <si>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</si>
  <si>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</si>
  <si>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</si>
  <si>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</si>
  <si>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</si>
  <si>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</si>
  <si>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</si>
  <si>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</si>
  <si>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</si>
  <si>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</si>
  <si>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</si>
  <si>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</si>
  <si>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</si>
  <si>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</si>
  <si>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</si>
  <si>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</si>
  <si>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</si>
  <si>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</si>
  <si>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</si>
  <si>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</si>
  <si>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</si>
  <si>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</si>
  <si>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</si>
  <si>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</si>
  <si>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</si>
  <si>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</si>
  <si>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</si>
  <si>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</si>
  <si>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</si>
  <si>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</si>
  <si>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</si>
  <si>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</si>
  <si>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</si>
  <si>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</si>
  <si>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</si>
  <si>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</si>
  <si>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</si>
  <si>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</si>
  <si>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</si>
  <si>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</si>
  <si>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</si>
  <si>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</si>
  <si>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</si>
  <si>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</si>
  <si>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</si>
  <si>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</si>
  <si>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</si>
  <si>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</si>
  <si>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</si>
  <si>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</si>
  <si>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</si>
  <si>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</si>
  <si>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</si>
  <si>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</si>
  <si>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</si>
  <si>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</si>
  <si>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</si>
  <si>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</si>
  <si>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</si>
  <si>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</si>
  <si>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</si>
  <si>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</si>
  <si>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</si>
  <si>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</si>
  <si>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</si>
  <si>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</si>
  <si>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</si>
  <si>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</si>
  <si>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</si>
  <si>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</si>
  <si>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</si>
  <si>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</si>
  <si>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</si>
  <si>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</si>
  <si>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</si>
  <si>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</si>
  <si>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</si>
  <si>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</si>
  <si>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</si>
  <si>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</si>
  <si>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</si>
  <si>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</si>
  <si>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</si>
  <si>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</si>
  <si>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</si>
  <si>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</si>
  <si>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</si>
  <si>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</si>
  <si>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</si>
  <si>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</si>
  <si>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</si>
  <si>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</si>
  <si>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</si>
  <si>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</si>
  <si>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</si>
  <si>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</si>
  <si>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</si>
  <si>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</si>
  <si>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</si>
  <si>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</si>
  <si>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</si>
  <si>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</si>
  <si>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</si>
  <si>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</si>
  <si>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</si>
  <si>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</si>
  <si>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</si>
  <si>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</si>
  <si>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</si>
  <si>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</si>
  <si>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</si>
  <si>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</si>
  <si>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</si>
  <si>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</si>
  <si>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</si>
  <si>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</si>
  <si>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</si>
  <si>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</si>
  <si>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</si>
  <si>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</si>
  <si>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</si>
  <si>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</si>
  <si>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</si>
  <si>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</si>
  <si>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</si>
  <si>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</si>
  <si>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</si>
  <si>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</si>
  <si>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</si>
  <si>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</si>
  <si>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</si>
  <si>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</si>
  <si>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</si>
  <si>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</si>
  <si>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</si>
  <si>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</si>
  <si>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</si>
  <si>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</si>
  <si>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</si>
  <si>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</si>
  <si>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</si>
  <si>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</si>
  <si>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</si>
  <si>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</si>
  <si>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</si>
  <si>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</si>
  <si>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</si>
  <si>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</si>
  <si>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</si>
  <si>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</si>
  <si>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</si>
  <si>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</si>
  <si>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</si>
  <si>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</si>
  <si>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</si>
  <si>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</si>
  <si>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</si>
  <si>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</si>
  <si>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</si>
  <si>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</si>
  <si>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</si>
  <si>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</si>
  <si>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</si>
  <si>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</si>
  <si>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</si>
  <si>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</si>
  <si>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</si>
  <si>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</si>
  <si>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</si>
  <si>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</si>
  <si>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</si>
  <si>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</si>
  <si>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</si>
  <si>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</si>
  <si>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</si>
  <si>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</si>
  <si>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</si>
  <si>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</si>
  <si>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</si>
  <si>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</si>
  <si>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</si>
  <si>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</si>
  <si>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</si>
  <si>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</si>
  <si>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</si>
  <si>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</si>
  <si>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</si>
  <si>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</si>
  <si>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</si>
  <si>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</si>
  <si>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</si>
  <si>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</si>
  <si>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</si>
  <si>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</si>
  <si>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</si>
  <si>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</si>
  <si>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</si>
  <si>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</si>
  <si>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</si>
  <si>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</si>
  <si>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</si>
  <si>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</si>
  <si>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</si>
  <si>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</si>
  <si>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</si>
  <si>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</si>
  <si>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</si>
  <si>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</si>
  <si>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</si>
  <si>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</si>
  <si>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</si>
  <si>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</si>
  <si>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</si>
  <si>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</si>
  <si>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</si>
  <si>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</si>
  <si>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</si>
  <si>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</si>
  <si>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</si>
  <si>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</si>
  <si>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</si>
  <si>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</si>
  <si>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</si>
  <si>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</si>
  <si>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</si>
  <si>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</si>
  <si>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</si>
  <si>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</si>
  <si>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</si>
  <si>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</si>
  <si>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</si>
  <si>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</si>
  <si>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</si>
  <si>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</si>
  <si>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</si>
  <si>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</si>
  <si>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</si>
  <si>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</si>
  <si>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</si>
  <si>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</si>
  <si>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</si>
  <si>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</si>
  <si>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</si>
  <si>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</si>
  <si>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</si>
  <si>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</si>
  <si>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</si>
  <si>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</si>
  <si>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</si>
  <si>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</si>
  <si>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</si>
  <si>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</si>
  <si>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</si>
  <si>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</si>
  <si>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</si>
  <si>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</si>
  <si>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</si>
  <si>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</si>
  <si>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</si>
  <si>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</si>
  <si>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</si>
  <si>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</si>
  <si>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</si>
  <si>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</si>
  <si>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</si>
  <si>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</si>
  <si>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</si>
  <si>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</si>
  <si>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</si>
  <si>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</si>
  <si>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</si>
  <si>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</si>
  <si>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</si>
  <si>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</si>
  <si>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</si>
  <si>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</si>
  <si>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</si>
  <si>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</si>
  <si>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</si>
  <si>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</si>
  <si>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</si>
  <si>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</si>
  <si>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</si>
  <si>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</si>
  <si>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</si>
  <si>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</si>
  <si>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</si>
  <si>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</si>
  <si>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</si>
  <si>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</si>
  <si>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</si>
  <si>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</si>
  <si>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</si>
  <si>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</si>
  <si>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</si>
  <si>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</si>
  <si>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</si>
  <si>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</si>
  <si>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</si>
  <si>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</si>
  <si>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</si>
  <si>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</si>
  <si>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</si>
  <si>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</si>
  <si>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</si>
  <si>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</si>
  <si>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</si>
  <si>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</si>
  <si>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</si>
  <si>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</si>
  <si>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</si>
  <si>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</si>
  <si>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</si>
  <si>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</si>
  <si>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</si>
  <si>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</si>
  <si>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</si>
  <si>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</si>
  <si>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</si>
  <si>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</si>
  <si>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</si>
  <si>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</si>
  <si>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</si>
  <si>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</si>
  <si>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</si>
  <si>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</si>
  <si>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</si>
  <si>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</si>
  <si>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</si>
  <si>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</si>
  <si>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</si>
  <si>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</si>
  <si>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</si>
  <si>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</si>
  <si>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</si>
  <si>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</si>
  <si>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</si>
  <si>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</si>
  <si>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</si>
  <si>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</si>
  <si>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</si>
  <si>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</si>
  <si>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</si>
  <si>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</si>
  <si>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</si>
  <si>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</si>
  <si>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</si>
  <si>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</si>
  <si>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</si>
  <si>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</si>
  <si>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</si>
  <si>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</si>
  <si>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</si>
  <si>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</si>
  <si>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</si>
  <si>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</si>
  <si>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</si>
  <si>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</si>
  <si>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</si>
  <si>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</si>
  <si>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</si>
  <si>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</si>
  <si>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</si>
  <si>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</si>
  <si>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</si>
  <si>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</si>
  <si>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</si>
  <si>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</si>
  <si>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</si>
  <si>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</si>
  <si>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</si>
  <si>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</si>
  <si>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</si>
  <si>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</si>
  <si>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</si>
  <si>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</si>
  <si>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</si>
  <si>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</si>
  <si>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</si>
  <si>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</si>
  <si>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</si>
  <si>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</si>
  <si>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</si>
  <si>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</si>
  <si>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</si>
  <si>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</si>
  <si>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</si>
  <si>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</si>
  <si>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</si>
  <si>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</si>
  <si>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</si>
  <si>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</si>
  <si>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</si>
  <si>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</si>
  <si>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</si>
  <si>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</si>
  <si>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</si>
  <si>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</si>
  <si>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</si>
  <si>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</si>
  <si>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</si>
  <si>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</si>
  <si>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</si>
  <si>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</si>
  <si>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</si>
  <si>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</si>
  <si>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</si>
  <si>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</si>
  <si>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</si>
  <si>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</si>
  <si>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</si>
  <si>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</si>
  <si>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</si>
  <si>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</si>
  <si>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</si>
  <si>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</si>
  <si>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</si>
  <si>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</si>
  <si>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</si>
  <si>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</si>
  <si>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</si>
  <si>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</si>
  <si>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</si>
  <si>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</si>
  <si>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</si>
  <si>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</si>
  <si>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</si>
  <si>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</si>
  <si>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</si>
  <si>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</si>
  <si>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</si>
  <si>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</si>
  <si>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</si>
  <si>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</si>
  <si>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</si>
  <si>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</si>
  <si>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</si>
  <si>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</si>
  <si>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</si>
  <si>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</si>
  <si>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</si>
  <si>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</si>
  <si>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</si>
  <si>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</si>
  <si>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</si>
  <si>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</si>
  <si>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</si>
  <si>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</si>
  <si>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</si>
  <si>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</si>
  <si>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</si>
  <si>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</si>
  <si>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</si>
  <si>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</si>
  <si>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</si>
  <si>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</si>
  <si>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</si>
  <si>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</si>
  <si>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</si>
  <si>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</si>
  <si>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</si>
  <si>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</si>
  <si>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</si>
  <si>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</si>
  <si>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</si>
  <si>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</si>
  <si>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</si>
  <si>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</si>
  <si>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</si>
  <si>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</si>
  <si>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</si>
  <si>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</si>
  <si>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</si>
  <si>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</si>
  <si>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</si>
  <si>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</si>
  <si>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</si>
  <si>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</si>
  <si>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</si>
  <si>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</si>
  <si>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</si>
  <si>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</si>
  <si>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</si>
  <si>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</si>
  <si>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</si>
  <si>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</si>
  <si>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</si>
  <si>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</si>
  <si>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</si>
  <si>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</si>
  <si>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</si>
  <si>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</si>
  <si>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</si>
  <si>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</si>
  <si>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</si>
  <si>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</si>
  <si>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</si>
  <si>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</si>
  <si>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</si>
  <si>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</si>
  <si>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</si>
  <si>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</si>
  <si>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</si>
  <si>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</si>
  <si>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</si>
  <si>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</si>
  <si>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</si>
  <si>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</si>
  <si>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</si>
  <si>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</si>
  <si>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</si>
  <si>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</si>
  <si>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</si>
  <si>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</si>
  <si>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</si>
  <si>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</si>
  <si>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</si>
  <si>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</si>
  <si>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</si>
  <si>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</si>
  <si>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</si>
  <si>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</si>
  <si>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</si>
  <si>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</si>
  <si>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</si>
  <si>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</si>
  <si>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</si>
  <si>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</si>
  <si>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</si>
  <si>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</si>
  <si>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</si>
  <si>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</si>
  <si>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</si>
  <si>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</si>
  <si>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</si>
  <si>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</si>
  <si>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</si>
  <si>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</si>
  <si>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</si>
  <si>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</si>
  <si>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</si>
  <si>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</si>
  <si>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</si>
  <si>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</si>
  <si>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</si>
  <si>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</si>
  <si>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</si>
  <si>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</si>
  <si>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</si>
  <si>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</si>
  <si>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</si>
  <si>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</si>
  <si>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</si>
  <si>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</si>
  <si>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</si>
  <si>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</si>
  <si>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</si>
  <si>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</si>
  <si>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</si>
  <si>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</si>
  <si>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</si>
  <si>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</si>
  <si>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</si>
  <si>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</si>
  <si>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</si>
  <si>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</si>
  <si>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</si>
  <si>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</si>
  <si>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</si>
  <si>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</si>
  <si>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</si>
  <si>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</si>
  <si>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</si>
  <si>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</si>
  <si>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</si>
  <si>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</si>
  <si>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</si>
  <si>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</si>
  <si>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</si>
  <si>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</si>
  <si>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</si>
  <si>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</si>
  <si>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</si>
  <si>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</si>
  <si>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</si>
  <si>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</si>
  <si>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</si>
  <si>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</si>
  <si>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</si>
  <si>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</si>
  <si>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</si>
  <si>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</si>
  <si>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</si>
  <si>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</si>
  <si>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</si>
  <si>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</si>
  <si>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</si>
  <si>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</si>
  <si>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</si>
  <si>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</si>
  <si>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</si>
  <si>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</si>
  <si>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</si>
  <si>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</si>
  <si>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</si>
  <si>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</si>
  <si>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</si>
  <si>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</si>
  <si>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</si>
  <si>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</si>
  <si>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</si>
  <si>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</si>
  <si>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</si>
  <si>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</si>
  <si>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</si>
  <si>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</si>
  <si>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</si>
  <si>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</si>
  <si>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</si>
  <si>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</si>
  <si>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</si>
  <si>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</si>
  <si>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</si>
  <si>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</si>
  <si>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</si>
  <si>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</si>
  <si>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</si>
  <si>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</si>
  <si>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</si>
  <si>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</si>
  <si>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</si>
  <si>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</si>
  <si>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</si>
  <si>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</si>
  <si>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</si>
  <si>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</si>
  <si>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</si>
  <si>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</si>
  <si>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</si>
  <si>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</si>
  <si>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</si>
  <si>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</si>
  <si>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</si>
  <si>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</si>
  <si>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</si>
  <si>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</si>
  <si>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</si>
  <si>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</si>
  <si>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</si>
  <si>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</si>
  <si>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</si>
  <si>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</si>
  <si>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</si>
  <si>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</si>
  <si>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</si>
  <si>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</si>
  <si>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</si>
  <si>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</si>
  <si>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</si>
  <si>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</si>
  <si>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</si>
  <si>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</si>
  <si>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</si>
  <si>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</si>
  <si>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</si>
  <si>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</si>
  <si>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</si>
  <si>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</si>
  <si>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</si>
  <si>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</si>
  <si>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</si>
  <si>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</si>
  <si>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</si>
  <si>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</si>
  <si>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</si>
  <si>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</si>
  <si>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</si>
  <si>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</si>
  <si>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</si>
  <si>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</si>
  <si>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</si>
  <si>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</si>
  <si>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</si>
  <si>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</si>
  <si>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</si>
  <si>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</si>
  <si>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</si>
  <si>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</si>
  <si>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</si>
  <si>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</si>
  <si>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</si>
  <si>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</si>
  <si>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</si>
  <si>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</si>
  <si>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</si>
  <si>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</si>
  <si>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</si>
  <si>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</si>
  <si>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</si>
  <si>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</si>
  <si>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</si>
  <si>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</si>
  <si>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</si>
  <si>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</si>
  <si>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</si>
  <si>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</si>
  <si>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</si>
  <si>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</si>
  <si>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</si>
  <si>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</si>
  <si>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</si>
  <si>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</si>
  <si>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</si>
  <si>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</si>
  <si>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</si>
  <si>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</si>
  <si>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</si>
  <si>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</si>
  <si>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</si>
  <si>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</si>
  <si>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</si>
  <si>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</si>
  <si>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</si>
  <si>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</si>
  <si>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</si>
  <si>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</si>
  <si>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</si>
  <si>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</si>
  <si>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</si>
  <si>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</si>
  <si>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</si>
  <si>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</si>
  <si>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</si>
  <si>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</si>
  <si>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</si>
  <si>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</si>
  <si>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</si>
  <si>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</si>
  <si>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</si>
  <si>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</si>
  <si>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</si>
  <si>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</si>
  <si>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</si>
  <si>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</si>
  <si>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</si>
  <si>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</si>
  <si>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</si>
  <si>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</si>
  <si>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</si>
  <si>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</si>
  <si>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</si>
  <si>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</si>
  <si>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</si>
  <si>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</si>
  <si>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</si>
  <si>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</si>
  <si>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</si>
  <si>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</si>
  <si>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</si>
  <si>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</si>
  <si>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</si>
  <si>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</si>
  <si>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</si>
  <si>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</si>
  <si>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</si>
  <si>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</si>
  <si>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</si>
  <si>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</si>
  <si>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</si>
  <si>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</si>
  <si>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</si>
  <si>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</si>
  <si>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</si>
  <si>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</si>
  <si>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</si>
  <si>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</si>
  <si>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</si>
  <si>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</si>
  <si>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</si>
  <si>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</si>
  <si>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</si>
  <si>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</si>
  <si>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</si>
  <si>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</si>
  <si>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</si>
  <si>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</si>
  <si>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</si>
  <si>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</si>
  <si>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</si>
  <si>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</si>
  <si>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</si>
  <si>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</si>
  <si>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</si>
  <si>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</si>
  <si>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</si>
  <si>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</si>
  <si>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</si>
  <si>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</si>
  <si>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</si>
  <si>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</si>
  <si>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</si>
  <si>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</si>
  <si>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</si>
  <si>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</si>
  <si>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</si>
  <si>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</si>
  <si>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</si>
  <si>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</si>
  <si>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</si>
  <si>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</si>
  <si>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</si>
  <si>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</si>
  <si>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</si>
  <si>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</si>
  <si>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</si>
  <si>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</si>
  <si>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</si>
  <si>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</si>
  <si>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</si>
  <si>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</si>
  <si>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</si>
  <si>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</si>
  <si>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</si>
  <si>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</si>
  <si>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</si>
  <si>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</si>
  <si>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</si>
  <si>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</si>
  <si>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</si>
  <si>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</si>
  <si>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</si>
  <si>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</si>
  <si>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</si>
  <si>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</si>
  <si>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</si>
  <si>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</si>
  <si>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</si>
  <si>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</si>
  <si>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</si>
  <si>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</si>
  <si>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</si>
  <si>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</si>
  <si>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</si>
  <si>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</si>
  <si>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</si>
  <si>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</si>
  <si>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</si>
  <si>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</si>
  <si>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</si>
  <si>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</si>
  <si>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</si>
  <si>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</si>
  <si>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</si>
  <si>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</si>
  <si>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</si>
  <si>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</si>
  <si>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</si>
  <si>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</si>
  <si>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</si>
  <si>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</si>
  <si>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</si>
  <si>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</si>
  <si>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</si>
  <si>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</si>
  <si>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</si>
  <si>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</si>
  <si>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</si>
  <si>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</si>
  <si>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</si>
  <si>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</si>
  <si>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</si>
  <si>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</si>
  <si>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</si>
  <si>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</si>
  <si>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</si>
  <si>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</si>
  <si>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</si>
  <si>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</si>
  <si>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</si>
  <si>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</si>
  <si>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</si>
  <si>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</si>
  <si>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</si>
  <si>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</si>
  <si>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</si>
  <si>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</si>
  <si>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</si>
  <si>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</si>
  <si>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</si>
  <si>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</si>
  <si>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</si>
  <si>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</si>
  <si>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</si>
  <si>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</si>
  <si>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</si>
  <si>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</si>
  <si>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</si>
  <si>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</si>
  <si>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</si>
  <si>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</si>
  <si>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</si>
  <si>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</si>
  <si>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</si>
  <si>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</si>
  <si>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</si>
  <si>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</si>
  <si>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</si>
  <si>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</si>
  <si>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</si>
  <si>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</si>
  <si>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</si>
  <si>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</si>
  <si>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</si>
  <si>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</si>
  <si>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</si>
  <si>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</si>
  <si>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</si>
  <si>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</si>
  <si>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</si>
  <si>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</si>
  <si>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</si>
  <si>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</si>
  <si>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</si>
  <si>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</si>
  <si>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</si>
  <si>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</si>
  <si>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</si>
  <si>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</si>
  <si>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</si>
  <si>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</si>
  <si>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</si>
  <si>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</si>
  <si>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</si>
  <si>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</si>
  <si>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</si>
  <si>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</si>
  <si>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</si>
  <si>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</si>
  <si>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</si>
  <si>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</si>
  <si>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</si>
  <si>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</si>
  <si>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</si>
  <si>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</si>
  <si>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</si>
  <si>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</si>
  <si>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</si>
  <si>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</si>
  <si>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</si>
  <si>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</si>
  <si>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</si>
  <si>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</si>
  <si>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</si>
  <si>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</si>
  <si>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</si>
  <si>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</si>
  <si>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</si>
  <si>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</si>
  <si>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</si>
  <si>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</si>
  <si>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</si>
  <si>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</si>
  <si>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</si>
  <si>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</si>
  <si>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</si>
  <si>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</si>
  <si>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</si>
  <si>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</si>
  <si>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</si>
  <si>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</si>
  <si>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</si>
  <si>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</si>
  <si>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</si>
  <si>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</si>
  <si>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</si>
  <si>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</si>
  <si>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</si>
  <si>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</si>
  <si>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</si>
  <si>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</si>
  <si>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</si>
  <si>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</si>
  <si>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</si>
  <si>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</si>
  <si>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</si>
  <si>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</si>
  <si>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</si>
  <si>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</si>
  <si>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</si>
  <si>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</si>
  <si>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</si>
  <si>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</si>
  <si>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</si>
  <si>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</si>
  <si>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</si>
  <si>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</si>
  <si>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</si>
  <si>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</si>
  <si>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</si>
  <si>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</si>
  <si>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</si>
  <si>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</si>
  <si>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</si>
  <si>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</si>
  <si>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</si>
  <si>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</si>
  <si>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</si>
  <si>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</si>
  <si>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</si>
  <si>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</si>
  <si>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</si>
  <si>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</si>
  <si>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</si>
  <si>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</si>
  <si>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</si>
  <si>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</si>
  <si>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</si>
  <si>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</si>
  <si>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</si>
  <si>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</si>
  <si>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</si>
  <si>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</si>
  <si>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</si>
  <si>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</si>
  <si>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</si>
  <si>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</si>
  <si>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</si>
  <si>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</si>
  <si>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</si>
  <si>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</si>
  <si>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</si>
  <si>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</si>
  <si>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</si>
  <si>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</si>
  <si>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</si>
  <si>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</si>
  <si>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</si>
  <si>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</si>
  <si>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</si>
  <si>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</si>
  <si>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</si>
  <si>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</si>
  <si>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</si>
  <si>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</si>
  <si>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</si>
  <si>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</si>
  <si>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</si>
  <si>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</si>
  <si>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</si>
  <si>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</si>
  <si>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</si>
  <si>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</si>
  <si>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</si>
  <si>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</si>
  <si>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</si>
  <si>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</si>
  <si>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</si>
  <si>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</si>
  <si>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</si>
  <si>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</si>
  <si>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</si>
  <si>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</si>
  <si>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</si>
  <si>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</si>
  <si>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</si>
  <si>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</si>
  <si>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</si>
  <si>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</si>
  <si>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</si>
  <si>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</si>
  <si>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</si>
  <si>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</si>
  <si>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</si>
  <si>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</si>
  <si>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</si>
  <si>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</si>
  <si>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</si>
  <si>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</si>
  <si>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</si>
  <si>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</si>
  <si>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</si>
  <si>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</si>
  <si>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</si>
  <si>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</si>
  <si>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</si>
  <si>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</si>
  <si>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</si>
  <si>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</si>
  <si>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</si>
  <si>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</si>
  <si>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</si>
  <si>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</si>
  <si>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</si>
  <si>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</si>
  <si>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</si>
  <si>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</si>
  <si>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</si>
  <si>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</si>
  <si>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</si>
  <si>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</si>
  <si>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</si>
  <si>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</si>
  <si>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</si>
  <si>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</si>
  <si>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</si>
  <si>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</si>
  <si>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</si>
  <si>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</si>
  <si>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</si>
  <si>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</si>
  <si>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</si>
  <si>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</si>
  <si>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</si>
  <si>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</si>
  <si>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</si>
  <si>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</si>
  <si>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</si>
  <si>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</si>
  <si>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</si>
  <si>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</si>
  <si>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</si>
  <si>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</si>
  <si>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</si>
  <si>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</si>
  <si>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</si>
  <si>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</si>
  <si>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</si>
  <si>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</si>
  <si>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</si>
  <si>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</si>
  <si>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</si>
  <si>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</si>
  <si>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</si>
  <si>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</si>
  <si>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</si>
  <si>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</si>
  <si>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</si>
  <si>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</si>
  <si>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</si>
  <si>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</si>
  <si>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</si>
  <si>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</si>
  <si>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</si>
  <si>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</si>
  <si>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</si>
  <si>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</si>
  <si>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</si>
  <si>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</si>
  <si>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</si>
  <si>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</si>
  <si>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</si>
  <si>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</si>
  <si>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</si>
  <si>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</si>
  <si>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</si>
  <si>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</si>
  <si>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</si>
  <si>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</si>
  <si>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</si>
  <si>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</si>
  <si>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</si>
  <si>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</si>
  <si>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</si>
  <si>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</si>
  <si>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</si>
  <si>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</si>
  <si>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</si>
  <si>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</si>
  <si>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</si>
  <si>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</si>
  <si>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</si>
  <si>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</si>
  <si>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</si>
  <si>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</si>
  <si>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</si>
  <si>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</si>
  <si>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</si>
  <si>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</si>
  <si>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</si>
  <si>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</si>
  <si>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</si>
  <si>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</si>
  <si>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</si>
  <si>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</si>
  <si>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</si>
  <si>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</si>
  <si>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</si>
  <si>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</si>
  <si>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</si>
  <si>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</si>
  <si>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</si>
  <si>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</si>
  <si>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</si>
  <si>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</si>
  <si>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</si>
  <si>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</si>
  <si>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</si>
  <si>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</si>
  <si>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</si>
  <si>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</si>
  <si>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</si>
  <si>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</si>
  <si>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</si>
  <si>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</si>
  <si>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</si>
  <si>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</si>
  <si>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</si>
  <si>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</si>
  <si>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</si>
  <si>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</si>
  <si>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</si>
  <si>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</si>
  <si>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</si>
  <si>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</si>
  <si>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</si>
  <si>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</si>
  <si>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</si>
  <si>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</si>
  <si>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</si>
  <si>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</si>
  <si>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</si>
  <si>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</si>
  <si>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</si>
  <si>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</si>
  <si>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</si>
  <si>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</si>
  <si>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</si>
  <si>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</si>
  <si>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</si>
  <si>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</si>
  <si>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</si>
  <si>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</si>
  <si>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</si>
  <si>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</si>
  <si>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</si>
  <si>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</si>
  <si>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</si>
  <si>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</si>
  <si>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</si>
  <si>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</si>
  <si>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</si>
  <si>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</si>
  <si>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</si>
  <si>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</si>
  <si>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</si>
  <si>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</si>
  <si>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</si>
  <si>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</si>
  <si>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</si>
  <si>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</si>
  <si>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</si>
  <si>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</si>
  <si>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</si>
  <si>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</si>
  <si>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</si>
  <si>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</si>
  <si>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</si>
  <si>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</si>
  <si>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</si>
  <si>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</si>
  <si>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</si>
  <si>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</si>
  <si>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</si>
  <si>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</si>
  <si>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</si>
  <si>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</si>
  <si>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</si>
  <si>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</si>
  <si>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</si>
  <si>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</si>
  <si>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</si>
  <si>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</si>
  <si>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</si>
  <si>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</si>
  <si>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</si>
  <si>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</si>
  <si>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</si>
  <si>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</si>
  <si>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</si>
  <si>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</si>
  <si>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</si>
  <si>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</si>
  <si>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</si>
  <si>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</si>
  <si>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</si>
  <si>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</si>
  <si>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</si>
  <si>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</si>
  <si>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</si>
  <si>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</si>
  <si>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</si>
  <si>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</si>
  <si>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</si>
  <si>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</si>
  <si>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</si>
  <si>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</si>
  <si>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</si>
  <si>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</si>
  <si>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</si>
  <si>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</si>
  <si>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</si>
  <si>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</si>
  <si>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</si>
  <si>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</si>
  <si>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</si>
  <si>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</si>
  <si>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</si>
  <si>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</si>
  <si>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</si>
  <si>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</si>
  <si>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</si>
  <si>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</si>
  <si>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</si>
  <si>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</si>
  <si>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</si>
  <si>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</si>
  <si>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</si>
  <si>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</si>
  <si>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</si>
  <si>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</si>
  <si>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</si>
  <si>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</si>
  <si>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</si>
  <si>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</si>
  <si>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</si>
  <si>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</si>
  <si>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</si>
  <si>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</si>
  <si>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</si>
  <si>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</si>
  <si>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</si>
  <si>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</si>
  <si>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</si>
  <si>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</si>
  <si>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</si>
  <si>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</si>
  <si>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</si>
  <si>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</si>
  <si>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</si>
  <si>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</si>
  <si>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</si>
  <si>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</si>
  <si>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</si>
  <si>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</si>
  <si>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</si>
  <si>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</si>
  <si>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</si>
  <si>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</si>
  <si>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</si>
  <si>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</si>
  <si>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</si>
  <si>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</si>
  <si>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</si>
  <si>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</si>
  <si>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</si>
  <si>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</si>
  <si>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</si>
  <si>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</si>
  <si>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</si>
  <si>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</si>
  <si>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</si>
  <si>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</si>
  <si>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</si>
  <si>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</si>
  <si>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</si>
  <si>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</si>
  <si>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</si>
  <si>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</si>
  <si>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</si>
  <si>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</si>
  <si>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</si>
  <si>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</si>
  <si>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</si>
  <si>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</si>
  <si>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</si>
  <si>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</si>
  <si>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</si>
  <si>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</si>
  <si>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</si>
  <si>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</si>
  <si>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</si>
  <si>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</si>
  <si>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</si>
  <si>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</si>
  <si>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</si>
  <si>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</si>
  <si>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</si>
  <si>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</si>
  <si>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</si>
  <si>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</si>
  <si>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</si>
  <si>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</si>
  <si>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</si>
  <si>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</si>
  <si>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</si>
  <si>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</si>
  <si>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</si>
  <si>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</si>
  <si>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</si>
  <si>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</si>
  <si>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</si>
  <si>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</si>
  <si>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</si>
  <si>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</si>
  <si>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</si>
  <si>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</si>
  <si>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</si>
  <si>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</si>
  <si>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</si>
  <si>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</si>
  <si>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</si>
  <si>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</si>
  <si>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</si>
  <si>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</si>
  <si>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</si>
  <si>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</si>
  <si>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</si>
  <si>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</si>
  <si>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</si>
  <si>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</si>
  <si>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</si>
  <si>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</si>
  <si>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</si>
  <si>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</si>
  <si>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</si>
  <si>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</si>
  <si>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</si>
  <si>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</si>
  <si>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</si>
  <si>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</si>
  <si>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</si>
  <si>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</si>
  <si>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</si>
  <si>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</si>
  <si>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</si>
  <si>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</si>
  <si>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</si>
  <si>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</si>
  <si>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</si>
  <si>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</si>
  <si>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</si>
  <si>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</si>
  <si>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</si>
  <si>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</si>
  <si>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</si>
  <si>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</si>
  <si>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</si>
  <si>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</si>
  <si>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</si>
  <si>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</si>
  <si>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</si>
  <si>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</si>
  <si>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</si>
  <si>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</si>
  <si>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</si>
  <si>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</si>
  <si>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</si>
  <si>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</si>
  <si>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</si>
  <si>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</si>
  <si>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</si>
  <si>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</si>
  <si>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</si>
  <si>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</si>
  <si>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</si>
  <si>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</si>
  <si>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</si>
  <si>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</si>
  <si>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</si>
  <si>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</si>
  <si>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</si>
  <si>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</si>
  <si>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</si>
  <si>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</si>
  <si>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</si>
  <si>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</si>
  <si>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</si>
  <si>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</si>
  <si>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</si>
  <si>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</si>
  <si>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</si>
  <si>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</si>
  <si>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</si>
  <si>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</si>
  <si>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</si>
  <si>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</si>
  <si>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</si>
  <si>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</si>
  <si>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</si>
  <si>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</si>
  <si>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</si>
  <si>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</si>
  <si>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</si>
  <si>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</si>
  <si>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</si>
  <si>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</si>
  <si>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</si>
  <si>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</si>
  <si>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</si>
  <si>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</si>
  <si>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</si>
  <si>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</si>
  <si>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</si>
  <si>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</si>
  <si>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</si>
  <si>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</si>
  <si>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</si>
  <si>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</si>
  <si>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</si>
  <si>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</si>
  <si>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</si>
  <si>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</si>
  <si>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</si>
  <si>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</si>
  <si>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</si>
  <si>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</si>
  <si>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</si>
  <si>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</si>
  <si>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</si>
  <si>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</si>
  <si>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</si>
  <si>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</si>
  <si>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</si>
  <si>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</si>
  <si>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</si>
  <si>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</si>
  <si>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</si>
  <si>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</si>
  <si>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</si>
  <si>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</si>
  <si>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</si>
  <si>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</si>
  <si>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</si>
  <si>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</si>
  <si>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</si>
  <si>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</si>
  <si>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</si>
  <si>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</si>
  <si>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</si>
  <si>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</si>
  <si>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</si>
  <si>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</si>
  <si>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</si>
  <si>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</si>
  <si>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</si>
  <si>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</si>
  <si>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</si>
  <si>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</si>
  <si>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</si>
  <si>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</si>
  <si>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</si>
  <si>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</si>
  <si>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</si>
  <si>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</si>
  <si>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</si>
  <si>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</si>
  <si>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</si>
  <si>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</si>
  <si>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</si>
  <si>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</si>
  <si>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</si>
  <si>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</si>
  <si>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</si>
  <si>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</si>
  <si>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</si>
  <si>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</si>
  <si>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</si>
  <si>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</si>
  <si>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</si>
  <si>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</si>
  <si>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</si>
  <si>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</si>
  <si>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</si>
  <si>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</si>
  <si>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</si>
  <si>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</si>
  <si>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</si>
  <si>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</si>
  <si>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</si>
  <si>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</si>
  <si>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</si>
  <si>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</si>
  <si>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</si>
  <si>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</si>
  <si>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</si>
  <si>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</si>
  <si>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</si>
  <si>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</si>
  <si>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</si>
  <si>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</si>
  <si>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</si>
  <si>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</si>
  <si>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</si>
  <si>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</si>
  <si>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</si>
  <si>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</si>
  <si>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</si>
  <si>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</si>
  <si>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</si>
  <si>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</si>
  <si>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</si>
  <si>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</si>
  <si>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</si>
  <si>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</si>
  <si>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</si>
  <si>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</si>
  <si>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</si>
  <si>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</si>
  <si>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</si>
  <si>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</si>
  <si>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</si>
  <si>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</si>
  <si>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</si>
  <si>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</si>
  <si>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</si>
  <si>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</si>
  <si>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</si>
  <si>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</si>
  <si>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</si>
  <si>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</si>
  <si>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</si>
  <si>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</si>
  <si>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</si>
  <si>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</si>
  <si>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</si>
  <si>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</si>
  <si>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</si>
  <si>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</si>
  <si>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</si>
  <si>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</si>
  <si>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</si>
  <si>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</si>
  <si>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</si>
  <si>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</si>
  <si>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</si>
  <si>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</si>
  <si>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</si>
  <si>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</si>
  <si>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</si>
  <si>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</si>
  <si>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</si>
  <si>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</si>
  <si>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</si>
  <si>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</si>
  <si>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</si>
  <si>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</si>
  <si>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</si>
  <si>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</si>
  <si>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</si>
  <si>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</si>
  <si>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</si>
  <si>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</si>
  <si>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</si>
  <si>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</si>
  <si>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</si>
  <si>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</si>
  <si>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</si>
  <si>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</si>
  <si>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</si>
  <si>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</si>
  <si>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</si>
  <si>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</si>
  <si>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</si>
  <si>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</si>
  <si>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</si>
  <si>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</si>
  <si>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</si>
  <si>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</si>
  <si>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</si>
  <si>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</si>
  <si>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</si>
  <si>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</si>
  <si>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</si>
  <si>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</si>
  <si>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</si>
  <si>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</si>
  <si>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</si>
  <si>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</si>
  <si>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</si>
  <si>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</si>
  <si>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</si>
  <si>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</si>
  <si>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</si>
  <si>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</si>
  <si>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</si>
  <si>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</si>
  <si>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</si>
  <si>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</si>
  <si>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</si>
  <si>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</si>
  <si>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</si>
  <si>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</si>
  <si>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</si>
  <si>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</si>
  <si>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</si>
  <si>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</si>
  <si>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</si>
  <si>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</si>
  <si>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</si>
  <si>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</si>
  <si>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</si>
  <si>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</si>
  <si>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</si>
  <si>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</si>
  <si>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</si>
  <si>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</si>
  <si>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</si>
  <si>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</si>
  <si>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</si>
  <si>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</si>
  <si>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</si>
  <si>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</si>
  <si>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</si>
  <si>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</si>
  <si>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</si>
  <si>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</si>
  <si>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</si>
  <si>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</si>
  <si>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</si>
  <si>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</si>
  <si>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</si>
  <si>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</si>
  <si>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</si>
  <si>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</si>
  <si>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</si>
  <si>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</si>
  <si>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</si>
  <si>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</si>
  <si>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</si>
  <si>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</si>
  <si>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</si>
  <si>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</si>
  <si>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</si>
  <si>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</si>
  <si>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</si>
  <si>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</si>
  <si>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</si>
  <si>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</si>
  <si>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</si>
  <si>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</si>
  <si>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</si>
  <si>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</si>
  <si>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</si>
  <si>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</si>
  <si>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</si>
  <si>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</si>
  <si>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</si>
  <si>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</si>
  <si>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</si>
  <si>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</si>
  <si>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</si>
  <si>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</si>
  <si>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</si>
  <si>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</si>
  <si>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</si>
  <si>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</si>
  <si>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</si>
  <si>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</si>
  <si>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</si>
  <si>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</si>
  <si>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</si>
  <si>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</si>
  <si>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</si>
  <si>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</si>
  <si>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</si>
  <si>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</si>
  <si>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</si>
  <si>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</si>
  <si>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</si>
  <si>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</si>
  <si>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</si>
  <si>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</si>
  <si>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</si>
  <si>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</si>
  <si>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</si>
  <si>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</si>
  <si>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</si>
  <si>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</si>
  <si>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</si>
  <si>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</si>
  <si>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</si>
  <si>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</si>
  <si>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</si>
  <si>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</si>
  <si>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</si>
  <si>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</si>
  <si>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</si>
  <si>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</si>
  <si>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</si>
  <si>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</si>
  <si>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</si>
  <si>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</si>
  <si>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</si>
  <si>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</si>
  <si>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</si>
  <si>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</si>
  <si>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</si>
  <si>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</si>
  <si>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</si>
  <si>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</si>
  <si>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</si>
  <si>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</si>
  <si>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</si>
  <si>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</si>
  <si>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</si>
  <si>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</si>
  <si>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</si>
  <si>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</si>
  <si>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</si>
  <si>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</si>
  <si>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</si>
  <si>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</si>
  <si>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</si>
  <si>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</si>
  <si>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</si>
  <si>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</si>
  <si>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</si>
  <si>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</si>
  <si>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</si>
  <si>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</si>
  <si>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</si>
  <si>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</si>
  <si>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</si>
  <si>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</si>
  <si>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</si>
  <si>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</si>
  <si>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</si>
  <si>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</si>
  <si>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</si>
  <si>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</si>
  <si>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</si>
  <si>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</si>
  <si>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</si>
  <si>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</si>
  <si>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</si>
  <si>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</si>
  <si>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</si>
  <si>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</si>
  <si>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</si>
  <si>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</si>
  <si>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</si>
  <si>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</si>
  <si>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</si>
  <si>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</si>
  <si>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</si>
  <si>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</si>
  <si>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</si>
  <si>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</si>
  <si>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</si>
  <si>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</si>
  <si>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</si>
  <si>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</si>
  <si>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</si>
  <si>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</si>
  <si>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</si>
  <si>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</si>
  <si>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</si>
  <si>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</si>
  <si>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</si>
  <si>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</si>
  <si>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</si>
  <si>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</si>
  <si>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</si>
  <si>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</si>
  <si>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</si>
  <si>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</si>
  <si>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</si>
  <si>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</si>
  <si>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</si>
  <si>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</si>
  <si>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</si>
  <si>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</si>
  <si>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</si>
  <si>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</si>
  <si>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</si>
  <si>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</si>
  <si>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</si>
  <si>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</si>
  <si>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</si>
  <si>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</si>
  <si>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</si>
  <si>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</si>
  <si>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</si>
  <si>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</si>
  <si>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</si>
  <si>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</si>
  <si>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</si>
  <si>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</si>
  <si>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</si>
  <si>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</si>
  <si>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</si>
  <si>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</si>
  <si>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</si>
  <si>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</si>
  <si>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</si>
  <si>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</si>
  <si>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</si>
  <si>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</si>
  <si>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</si>
  <si>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</si>
  <si>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</si>
  <si>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</si>
  <si>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</si>
  <si>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</si>
  <si>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</si>
  <si>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</si>
  <si>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</si>
  <si>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</si>
  <si>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</si>
  <si>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</si>
  <si>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</si>
  <si>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</si>
  <si>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</si>
  <si>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</si>
  <si>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</si>
  <si>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</si>
  <si>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</si>
  <si>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</si>
  <si>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</si>
  <si>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</si>
  <si>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</si>
  <si>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</si>
  <si>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</si>
  <si>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</si>
  <si>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</si>
  <si>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</si>
  <si>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</si>
  <si>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</si>
  <si>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</si>
  <si>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</si>
  <si>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</si>
  <si>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</si>
  <si>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</si>
  <si>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</si>
  <si>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</si>
  <si>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</si>
  <si>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</si>
  <si>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</si>
  <si>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</si>
  <si>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</si>
  <si>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</si>
  <si>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</si>
  <si>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</si>
  <si>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</si>
  <si>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</si>
  <si>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</si>
  <si>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</si>
  <si>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</si>
  <si>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</si>
  <si>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</si>
  <si>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</si>
  <si>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</si>
  <si>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</si>
  <si>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</si>
  <si>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</si>
  <si>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</si>
  <si>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</si>
  <si>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</si>
  <si>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</si>
  <si>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</si>
  <si>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</si>
  <si>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</si>
  <si>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</si>
  <si>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</si>
  <si>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</si>
  <si>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</si>
  <si>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</si>
  <si>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</si>
  <si>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</si>
  <si>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</si>
  <si>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</si>
  <si>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</si>
  <si>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</si>
  <si>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</si>
  <si>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</si>
  <si>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</si>
  <si>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</si>
  <si>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</si>
  <si>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</si>
  <si>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</si>
  <si>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</si>
  <si>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</si>
  <si>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</si>
  <si>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</si>
  <si>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</si>
  <si>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</si>
  <si>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</si>
  <si>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</si>
  <si>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</si>
  <si>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</si>
  <si>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</si>
  <si>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</si>
  <si>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</si>
  <si>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</si>
  <si>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</si>
  <si>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</si>
  <si>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</si>
  <si>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</si>
  <si>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</si>
  <si>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</si>
  <si>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</si>
  <si>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</si>
  <si>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</si>
  <si>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</si>
  <si>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</si>
  <si>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</si>
  <si>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</si>
  <si>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</si>
  <si>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</si>
  <si>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</si>
  <si>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</si>
  <si>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</si>
  <si>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</si>
  <si>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</si>
  <si>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</si>
  <si>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</si>
  <si>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</si>
  <si>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</si>
  <si>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</si>
  <si>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</si>
  <si>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</si>
  <si>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</si>
  <si>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</si>
  <si>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</si>
  <si>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</si>
  <si>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</si>
  <si>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</si>
  <si>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</si>
  <si>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</si>
  <si>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</si>
  <si>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</si>
  <si>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</si>
  <si>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</si>
  <si>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</si>
  <si>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</si>
  <si>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</si>
  <si>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</si>
  <si>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</si>
  <si>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</si>
  <si>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</si>
  <si>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</si>
  <si>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</si>
  <si>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</si>
  <si>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</si>
  <si>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</si>
  <si>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</si>
  <si>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</si>
  <si>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</si>
  <si>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</si>
  <si>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</si>
  <si>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</si>
  <si>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</si>
  <si>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</si>
  <si>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</si>
  <si>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</si>
  <si>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</si>
  <si>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</si>
  <si>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</si>
  <si>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</si>
  <si>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</si>
  <si>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</si>
  <si>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</si>
  <si>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</si>
  <si>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</si>
  <si>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</si>
  <si>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</si>
  <si>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</si>
  <si>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</si>
  <si>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</si>
  <si>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</si>
  <si>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</si>
  <si>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</si>
  <si>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</si>
  <si>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</si>
  <si>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</si>
  <si>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</si>
  <si>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</si>
  <si>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</si>
  <si>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</si>
  <si>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</si>
  <si>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</si>
  <si>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</si>
  <si>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</si>
  <si>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</si>
  <si>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</si>
  <si>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</si>
  <si>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</si>
  <si>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</si>
  <si>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</si>
  <si>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</si>
  <si>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</si>
  <si>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</si>
  <si>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</si>
  <si>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</si>
  <si>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</si>
  <si>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</si>
  <si>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</si>
  <si>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</si>
  <si>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</si>
  <si>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</si>
  <si>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</si>
  <si>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</si>
  <si>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</si>
  <si>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</si>
  <si>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</si>
  <si>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</si>
  <si>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</si>
  <si>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</si>
  <si>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</si>
  <si>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</si>
  <si>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</si>
  <si>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</si>
  <si>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</si>
  <si>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</si>
  <si>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</si>
  <si>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</si>
  <si>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</si>
  <si>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</si>
  <si>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</si>
  <si>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</si>
  <si>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</si>
  <si>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</si>
  <si>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</si>
  <si>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</si>
  <si>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</si>
  <si>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</si>
  <si>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</si>
  <si>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</si>
  <si>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</si>
  <si>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</si>
  <si>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</si>
  <si>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</si>
  <si>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</si>
  <si>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</si>
  <si>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</si>
  <si>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</si>
  <si>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</si>
  <si>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</si>
  <si>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</si>
  <si>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</si>
  <si>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</si>
  <si>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</si>
  <si>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</si>
  <si>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</si>
  <si>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</si>
  <si>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</si>
  <si>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</si>
  <si>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</si>
  <si>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</si>
  <si>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</si>
  <si>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</si>
  <si>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</si>
  <si>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</si>
  <si>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</si>
  <si>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</si>
  <si>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</si>
  <si>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</si>
  <si>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</si>
  <si>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</si>
  <si>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</si>
  <si>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</si>
  <si>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</si>
  <si>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</si>
  <si>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</si>
  <si>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</si>
  <si>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</si>
  <si>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</si>
  <si>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</si>
  <si>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</si>
  <si>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</si>
  <si>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</si>
  <si>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</si>
  <si>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</si>
  <si>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</si>
  <si>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</si>
  <si>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</si>
  <si>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</si>
  <si>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</si>
  <si>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</si>
  <si>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</si>
  <si>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</si>
  <si>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</si>
  <si>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</si>
  <si>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</si>
  <si>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</si>
  <si>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</si>
  <si>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</si>
  <si>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</si>
  <si>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</si>
  <si>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</si>
  <si>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</si>
  <si>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</si>
  <si>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</si>
  <si>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</si>
  <si>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</si>
  <si>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</si>
  <si>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</si>
  <si>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</si>
  <si>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</si>
  <si>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</si>
  <si>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</si>
  <si>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</si>
  <si>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</si>
  <si>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</si>
  <si>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</si>
  <si>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</si>
  <si>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</si>
  <si>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</si>
  <si>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</si>
  <si>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</si>
  <si>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</si>
  <si>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</si>
  <si>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</si>
  <si>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</si>
  <si>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</si>
  <si>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</si>
  <si>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</si>
  <si>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</si>
  <si>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</si>
  <si>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</si>
  <si>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</si>
  <si>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</si>
  <si>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</si>
  <si>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</si>
  <si>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</si>
  <si>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</si>
  <si>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</si>
  <si>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</si>
  <si>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</si>
  <si>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</si>
  <si>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</si>
  <si>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</si>
  <si>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</si>
  <si>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</si>
  <si>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</si>
  <si>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</si>
  <si>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</si>
  <si>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</si>
  <si>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</si>
  <si>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</si>
  <si>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</si>
  <si>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</si>
  <si>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</si>
  <si>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</si>
  <si>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</si>
  <si>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</si>
  <si>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</si>
  <si>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</si>
  <si>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</si>
  <si>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</si>
  <si>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</si>
  <si>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</si>
  <si>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</si>
  <si>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</si>
  <si>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</si>
  <si>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</si>
  <si>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</si>
  <si>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</si>
  <si>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</si>
  <si>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</si>
  <si>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</si>
  <si>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</si>
  <si>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</si>
  <si>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</si>
  <si>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</si>
  <si>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</si>
  <si>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</si>
  <si>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</si>
  <si>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</si>
  <si>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</si>
  <si>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</si>
  <si>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</si>
  <si>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</si>
  <si>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</si>
  <si>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</si>
  <si>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</si>
  <si>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</si>
  <si>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</si>
  <si>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</si>
  <si>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</si>
  <si>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</si>
  <si>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</si>
  <si>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</si>
  <si>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</si>
  <si>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</si>
  <si>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</si>
  <si>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</si>
  <si>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</si>
  <si>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</si>
  <si>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</si>
  <si>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</si>
  <si>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</si>
  <si>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</si>
  <si>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</si>
  <si>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</si>
  <si>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</si>
  <si>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</si>
  <si>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</si>
  <si>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</si>
  <si>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</si>
  <si>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</si>
  <si>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</si>
  <si>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</si>
  <si>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</si>
  <si>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</si>
  <si>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</si>
  <si>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</si>
  <si>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</si>
  <si>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</si>
  <si>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</si>
  <si>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</si>
  <si>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</si>
  <si>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</si>
  <si>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</si>
  <si>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</si>
  <si>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</si>
  <si>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</si>
  <si>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</si>
  <si>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</si>
  <si>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</si>
  <si>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</si>
  <si>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</si>
  <si>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</si>
  <si>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</si>
  <si>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</si>
  <si>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</si>
  <si>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</si>
  <si>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</si>
  <si>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</si>
  <si>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</si>
  <si>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</si>
  <si>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</si>
  <si>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</si>
  <si>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</si>
  <si>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</si>
  <si>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</si>
  <si>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</si>
  <si>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</si>
  <si>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</si>
  <si>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</si>
  <si>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</si>
  <si>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</si>
  <si>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</si>
  <si>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</si>
  <si>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</si>
  <si>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</si>
  <si>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</si>
  <si>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</si>
  <si>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</si>
  <si>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</si>
  <si>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</si>
  <si>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</si>
  <si>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</si>
  <si>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</si>
  <si>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</si>
  <si>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</si>
  <si>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</si>
  <si>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</si>
  <si>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</si>
  <si>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</si>
  <si>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</si>
  <si>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</si>
  <si>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</si>
  <si>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</si>
  <si>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</si>
  <si>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</si>
  <si>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</si>
  <si>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</si>
  <si>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</si>
  <si>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</si>
  <si>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</si>
  <si>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</si>
  <si>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</si>
  <si>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</si>
  <si>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</si>
  <si>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</si>
  <si>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</si>
  <si>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</si>
  <si>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</si>
  <si>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</si>
  <si>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</si>
  <si>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</si>
  <si>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</si>
  <si>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</si>
  <si>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</si>
  <si>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</si>
  <si>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</si>
  <si>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</si>
  <si>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</si>
  <si>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</si>
  <si>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</si>
  <si>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</si>
  <si>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</si>
  <si>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</si>
  <si>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</si>
  <si>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</si>
  <si>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</si>
  <si>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</si>
  <si>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</si>
  <si>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</si>
  <si>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</si>
  <si>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</si>
  <si>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</si>
  <si>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</si>
  <si>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</si>
  <si>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</si>
  <si>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</si>
  <si>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</si>
  <si>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</si>
  <si>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</si>
  <si>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</si>
  <si>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</si>
  <si>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</si>
  <si>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</si>
  <si>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</si>
  <si>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</si>
  <si>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</si>
  <si>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</si>
  <si>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</si>
  <si>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</si>
  <si>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</si>
  <si>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</si>
  <si>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</si>
  <si>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</si>
  <si>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</si>
  <si>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</si>
  <si>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</si>
  <si>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</si>
  <si>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</si>
  <si>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</si>
  <si>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</si>
  <si>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</si>
  <si>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</si>
  <si>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</si>
  <si>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</si>
  <si>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</si>
  <si>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</si>
  <si>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</si>
  <si>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</si>
  <si>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</si>
  <si>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</si>
  <si>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</si>
  <si>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</si>
  <si>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</si>
  <si>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</si>
  <si>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</si>
  <si>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</si>
  <si>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</si>
  <si>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</si>
  <si>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</si>
  <si>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</si>
  <si>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</si>
  <si>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</si>
  <si>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</si>
  <si>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</si>
  <si>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</si>
  <si>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</si>
  <si>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</si>
  <si>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</si>
  <si>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</si>
  <si>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</si>
  <si>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</si>
  <si>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</si>
  <si>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</si>
  <si>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</si>
  <si>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</si>
  <si>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</si>
  <si>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</si>
  <si>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</si>
  <si>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</si>
  <si>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</si>
  <si>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</si>
  <si>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</si>
  <si>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</si>
  <si>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</si>
  <si>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</si>
  <si>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</si>
  <si>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</si>
  <si>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</si>
  <si>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</si>
  <si>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</si>
  <si>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</si>
  <si>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</si>
  <si>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</si>
  <si>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</si>
  <si>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</si>
  <si>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</si>
  <si>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</si>
  <si>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</si>
  <si>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</si>
  <si>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</si>
  <si>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</si>
  <si>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</si>
  <si>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</si>
  <si>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</si>
  <si>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</si>
  <si>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</si>
  <si>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</si>
  <si>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</si>
  <si>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</si>
  <si>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</si>
  <si>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</si>
  <si>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</si>
  <si>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</si>
  <si>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</si>
  <si>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</si>
  <si>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</si>
  <si>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</si>
  <si>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</si>
  <si>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</si>
  <si>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</si>
  <si>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</si>
  <si>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</si>
  <si>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</si>
  <si>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</si>
  <si>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</si>
  <si>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</si>
  <si>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</si>
  <si>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</si>
  <si>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</si>
  <si>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</si>
  <si>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</si>
  <si>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</si>
  <si>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</si>
  <si>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</si>
  <si>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</si>
  <si>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</si>
  <si>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</si>
  <si>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</si>
  <si>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</si>
  <si>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</si>
  <si>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</si>
  <si>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</si>
  <si>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</si>
  <si>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</si>
  <si>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</si>
  <si>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</si>
  <si>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</si>
  <si>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</si>
  <si>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</si>
  <si>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</si>
  <si>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</si>
  <si>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</si>
  <si>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</si>
  <si>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</si>
  <si>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</si>
  <si>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</si>
  <si>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</si>
  <si>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</si>
  <si>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</si>
  <si>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</si>
  <si>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</si>
  <si>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</si>
  <si>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</si>
  <si>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</si>
  <si>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</si>
  <si>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</si>
  <si>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</si>
  <si>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</si>
  <si>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</si>
  <si>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</si>
  <si>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</si>
  <si>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</si>
  <si>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</si>
  <si>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</si>
  <si>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</si>
  <si>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</si>
  <si>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</si>
  <si>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</si>
  <si>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</si>
  <si>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</si>
  <si>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</si>
  <si>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</si>
  <si>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</si>
  <si>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</si>
  <si>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</si>
  <si>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</si>
  <si>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</si>
  <si>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</si>
  <si>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</si>
  <si>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</si>
  <si>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</si>
  <si>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</si>
  <si>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</si>
  <si>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</si>
  <si>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</si>
  <si>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</si>
  <si>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</si>
  <si>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</si>
  <si>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</si>
  <si>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</si>
  <si>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</si>
  <si>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</si>
  <si>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</si>
  <si>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</si>
  <si>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</si>
  <si>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</si>
  <si>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</si>
  <si>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</si>
  <si>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</si>
  <si>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</si>
  <si>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</si>
  <si>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</si>
  <si>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</si>
  <si>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</si>
  <si>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</si>
  <si>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</si>
  <si>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</si>
  <si>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</si>
  <si>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</si>
  <si>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</si>
  <si>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</si>
  <si>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</si>
  <si>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</si>
  <si>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</si>
  <si>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</si>
  <si>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</si>
  <si>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</si>
  <si>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</si>
  <si>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</si>
  <si>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</si>
  <si>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</si>
  <si>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</si>
  <si>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</si>
  <si>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</si>
  <si>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</si>
  <si>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</si>
  <si>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</si>
  <si>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</si>
  <si>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</si>
  <si>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</si>
  <si>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</si>
  <si>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</si>
  <si>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</si>
  <si>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</si>
  <si>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</si>
  <si>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</si>
  <si>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</si>
  <si>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</si>
  <si>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</si>
  <si>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</si>
  <si>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</si>
  <si>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</si>
  <si>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</si>
  <si>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</si>
  <si>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</si>
  <si>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</si>
  <si>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</si>
  <si>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</si>
  <si>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</si>
  <si>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</si>
  <si>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</si>
  <si>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</si>
  <si>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</si>
  <si>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</si>
  <si>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</si>
  <si>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</si>
  <si>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</si>
  <si>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</si>
  <si>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</si>
  <si>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</si>
  <si>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</si>
  <si>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</si>
  <si>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</si>
  <si>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</si>
  <si>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</si>
  <si>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</si>
  <si>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</si>
  <si>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</si>
  <si>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</si>
  <si>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</si>
  <si>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</si>
  <si>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</si>
  <si>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</si>
  <si>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</si>
  <si>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</si>
  <si>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</si>
  <si>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</si>
  <si>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</si>
  <si>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</si>
  <si>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</si>
  <si>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</si>
  <si>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</si>
  <si>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</si>
  <si>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</si>
  <si>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</si>
  <si>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</si>
  <si>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</si>
  <si>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</si>
  <si>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</si>
  <si>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</si>
  <si>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</si>
  <si>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</si>
  <si>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</si>
  <si>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</si>
  <si>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</si>
  <si>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</si>
  <si>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</si>
  <si>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</si>
  <si>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</si>
  <si>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</si>
  <si>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</si>
  <si>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</si>
  <si>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</si>
  <si>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</si>
  <si>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</si>
  <si>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</si>
  <si>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</si>
  <si>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</si>
  <si>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</si>
  <si>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</si>
  <si>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</si>
  <si>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</si>
  <si>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</si>
  <si>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</si>
  <si>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</si>
  <si>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</si>
  <si>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</si>
  <si>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</si>
  <si>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</si>
  <si>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</si>
  <si>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</si>
  <si>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</si>
  <si>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</si>
  <si>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</si>
  <si>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</si>
  <si>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</si>
  <si>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</si>
  <si>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</si>
  <si>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</si>
  <si>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</si>
  <si>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</si>
  <si>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</si>
  <si>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</si>
  <si>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</si>
  <si>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</si>
  <si>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</si>
  <si>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</si>
  <si>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</si>
  <si>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</si>
  <si>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</si>
  <si>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</si>
  <si>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</si>
  <si>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</si>
  <si>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</si>
  <si>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</si>
  <si>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</si>
  <si>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</si>
  <si>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</si>
  <si>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</si>
  <si>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</si>
  <si>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</si>
  <si>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</si>
  <si>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</si>
  <si>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</si>
  <si>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</si>
  <si>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</si>
  <si>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</si>
  <si>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</si>
  <si>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</si>
  <si>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</si>
  <si>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</si>
  <si>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</si>
  <si>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</si>
  <si>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</si>
  <si>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</si>
  <si>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</si>
  <si>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</si>
  <si>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</si>
  <si>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</si>
  <si>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</si>
  <si>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</si>
  <si>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</si>
  <si>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</si>
  <si>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</si>
  <si>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</si>
  <si>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</si>
  <si>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</si>
  <si>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</si>
  <si>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</si>
  <si>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</si>
  <si>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</si>
  <si>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</si>
  <si>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</si>
  <si>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</si>
  <si>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</si>
  <si>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</si>
  <si>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</si>
  <si>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</si>
  <si>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</si>
  <si>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</si>
  <si>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</si>
  <si>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</si>
  <si>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</si>
  <si>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</si>
  <si>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</si>
  <si>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</si>
  <si>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</si>
  <si>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</si>
  <si>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</si>
  <si>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</si>
  <si>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</si>
  <si>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</si>
  <si>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</si>
  <si>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</si>
  <si>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</si>
  <si>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</si>
  <si>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</si>
  <si>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</si>
  <si>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</si>
  <si>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</si>
  <si>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</si>
  <si>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</si>
  <si>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</si>
  <si>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</si>
  <si>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</si>
  <si>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</si>
  <si>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</si>
  <si>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</si>
  <si>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</si>
  <si>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</si>
  <si>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</si>
  <si>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</si>
  <si>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</si>
  <si>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</si>
  <si>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</si>
  <si>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</si>
  <si>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</si>
  <si>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</si>
  <si>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</si>
  <si>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</si>
  <si>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</si>
  <si>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</si>
  <si>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</si>
  <si>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</si>
  <si>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</si>
  <si>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</si>
  <si>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</si>
  <si>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</si>
  <si>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</si>
  <si>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</si>
  <si>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</si>
  <si>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</si>
  <si>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</si>
  <si>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</si>
  <si>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</si>
  <si>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</si>
  <si>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</si>
  <si>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</si>
  <si>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</si>
  <si>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</si>
  <si>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</si>
  <si>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</si>
  <si>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</si>
  <si>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</si>
  <si>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</si>
  <si>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</si>
  <si>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</si>
  <si>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</si>
  <si>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</si>
  <si>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</si>
  <si>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</si>
  <si>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</si>
  <si>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</si>
  <si>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</si>
  <si>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</si>
  <si>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</si>
  <si>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</si>
  <si>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</si>
  <si>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</si>
  <si>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</si>
  <si>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</si>
  <si>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</si>
  <si>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</si>
  <si>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</si>
  <si>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</si>
  <si>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</si>
  <si>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</si>
  <si>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</si>
  <si>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</si>
  <si>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</si>
  <si>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</si>
  <si>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</si>
  <si>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</si>
  <si>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</si>
  <si>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</si>
  <si>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</si>
  <si>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</si>
  <si>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</si>
  <si>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</si>
  <si>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</si>
  <si>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</si>
  <si>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</si>
  <si>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</si>
  <si>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</si>
  <si>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</si>
  <si>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</si>
  <si>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</si>
  <si>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</si>
  <si>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</si>
  <si>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</si>
  <si>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</si>
  <si>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</si>
  <si>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</si>
  <si>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</si>
  <si>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</si>
  <si>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</si>
  <si>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</si>
  <si>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</si>
  <si>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</si>
  <si>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</si>
  <si>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</si>
  <si>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</si>
  <si>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</si>
  <si>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</si>
  <si>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</si>
  <si>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</si>
  <si>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</si>
  <si>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</si>
  <si>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</si>
  <si>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</si>
  <si>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</si>
  <si>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</si>
  <si>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</si>
  <si>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</si>
  <si>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</si>
  <si>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</si>
  <si>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</si>
  <si>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</si>
  <si>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</si>
  <si>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</si>
  <si>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</si>
  <si>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</si>
  <si>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</si>
  <si>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</si>
  <si>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</si>
  <si>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</si>
  <si>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</si>
  <si>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</si>
  <si>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</si>
  <si>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</si>
  <si>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</si>
  <si>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</si>
  <si>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</si>
  <si>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</si>
  <si>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</si>
  <si>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</si>
  <si>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</si>
  <si>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</si>
  <si>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</si>
  <si>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</si>
  <si>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</si>
  <si>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</si>
  <si>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</si>
  <si>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</si>
  <si>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</si>
  <si>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</si>
  <si>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</si>
  <si>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</si>
  <si>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</si>
  <si>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</si>
  <si>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</si>
  <si>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</si>
  <si>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</si>
  <si>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</si>
  <si>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</si>
  <si>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</si>
  <si>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</si>
  <si>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</si>
  <si>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</si>
  <si>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</si>
  <si>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</si>
  <si>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</si>
  <si>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</si>
  <si>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</si>
  <si>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</si>
  <si>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</si>
  <si>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</si>
  <si>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</si>
  <si>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</si>
  <si>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</si>
  <si>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</si>
  <si>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</si>
  <si>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</si>
  <si>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</si>
  <si>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</si>
  <si>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</si>
  <si>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</si>
  <si>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</si>
  <si>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</si>
  <si>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</si>
  <si>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</si>
  <si>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</si>
  <si>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</si>
  <si>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</si>
  <si>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</si>
  <si>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</si>
  <si>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</si>
  <si>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</si>
  <si>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</si>
  <si>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</si>
  <si>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</si>
  <si>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</si>
  <si>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</si>
  <si>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</si>
  <si>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</si>
  <si>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</si>
  <si>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</si>
  <si>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</si>
  <si>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</si>
  <si>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</si>
  <si>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</si>
  <si>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</si>
  <si>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</si>
  <si>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</si>
  <si>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</si>
  <si>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</si>
  <si>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</si>
  <si>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</si>
  <si>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</si>
  <si>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</si>
  <si>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</si>
  <si>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</si>
  <si>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</si>
  <si>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</si>
  <si>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</si>
  <si>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</si>
  <si>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</si>
  <si>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</si>
  <si>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</si>
  <si>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</si>
  <si>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</si>
  <si>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</si>
  <si>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</si>
  <si>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</si>
  <si>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</si>
  <si>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</si>
  <si>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</si>
  <si>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</si>
  <si>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</si>
  <si>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</si>
  <si>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</si>
  <si>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</si>
  <si>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</si>
  <si>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</si>
  <si>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</si>
  <si>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</si>
  <si>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</si>
  <si>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</si>
  <si>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</si>
  <si>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</si>
  <si>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</si>
  <si>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</si>
  <si>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</si>
  <si>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</si>
  <si>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</si>
  <si>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</si>
  <si>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</si>
  <si>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</si>
  <si>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</si>
  <si>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</si>
  <si>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</si>
  <si>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</si>
  <si>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</si>
  <si>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</si>
  <si>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</si>
  <si>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</si>
  <si>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</si>
  <si>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</si>
  <si>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</si>
  <si>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</si>
  <si>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</si>
  <si>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</si>
  <si>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</si>
  <si>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</si>
  <si>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</si>
  <si>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</si>
  <si>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</si>
  <si>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</si>
  <si>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</si>
  <si>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</si>
  <si>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</si>
  <si>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</si>
  <si>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</si>
  <si>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</si>
  <si>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</si>
  <si>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</si>
  <si>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</si>
  <si>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</si>
  <si>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</si>
  <si>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</si>
  <si>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</si>
  <si>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</si>
  <si>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</si>
  <si>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</si>
  <si>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</si>
  <si>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</si>
  <si>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</si>
  <si>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</si>
  <si>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</si>
  <si>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</si>
  <si>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</si>
  <si>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</si>
  <si>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</si>
  <si>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</si>
  <si>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</si>
  <si>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</si>
  <si>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</si>
  <si>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</si>
  <si>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</si>
  <si>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</si>
  <si>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</si>
  <si>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</si>
  <si>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</si>
  <si>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</si>
  <si>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</si>
  <si>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</si>
  <si>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</si>
  <si>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</si>
  <si>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</si>
  <si>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</si>
  <si>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</si>
  <si>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</si>
  <si>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</si>
  <si>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</si>
  <si>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</si>
  <si>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</si>
  <si>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</si>
  <si>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</si>
  <si>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</si>
  <si>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</si>
  <si>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</si>
  <si>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</si>
  <si>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</si>
  <si>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</si>
  <si>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</si>
  <si>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</si>
  <si>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</si>
  <si>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</si>
  <si>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</si>
  <si>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</si>
  <si>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</si>
  <si>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</si>
  <si>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</si>
  <si>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</si>
  <si>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</si>
  <si>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</si>
  <si>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</si>
  <si>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</si>
  <si>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</si>
  <si>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</si>
  <si>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</si>
  <si>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</si>
  <si>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</si>
  <si>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</si>
  <si>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</si>
  <si>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</si>
  <si>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</si>
  <si>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</si>
  <si>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</si>
  <si>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</si>
  <si>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</si>
  <si>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</si>
  <si>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</si>
  <si>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</si>
  <si>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</si>
  <si>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</si>
  <si>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</si>
  <si>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</si>
  <si>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</si>
  <si>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</si>
  <si>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</si>
  <si>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</si>
  <si>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</si>
  <si>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</si>
  <si>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</si>
  <si>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</si>
  <si>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</si>
  <si>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</si>
  <si>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</si>
  <si>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</si>
  <si>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</si>
  <si>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</si>
  <si>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</si>
  <si>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</si>
  <si>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</si>
  <si>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</si>
  <si>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</si>
  <si>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</si>
  <si>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</si>
  <si>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</si>
  <si>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</si>
  <si>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</si>
  <si>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</si>
  <si>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</si>
  <si>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</si>
  <si>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</si>
  <si>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</si>
  <si>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</si>
  <si>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</si>
  <si>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</si>
  <si>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</si>
  <si>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</si>
  <si>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</si>
  <si>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</si>
  <si>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</si>
  <si>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</si>
  <si>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</si>
  <si>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</si>
  <si>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</si>
  <si>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</si>
  <si>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</si>
  <si>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</si>
  <si>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</si>
  <si>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</si>
  <si>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</si>
  <si>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</si>
  <si>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</si>
  <si>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</si>
  <si>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</si>
  <si>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</si>
  <si>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</si>
  <si>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</si>
  <si>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</si>
  <si>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</si>
  <si>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</si>
  <si>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</si>
  <si>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</si>
  <si>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</si>
  <si>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</si>
  <si>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</si>
  <si>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</si>
  <si>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</si>
  <si>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</si>
  <si>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</si>
  <si>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</si>
  <si>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</si>
  <si>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</si>
  <si>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</si>
  <si>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</si>
  <si>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</si>
  <si>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</si>
  <si>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</si>
  <si>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</si>
  <si>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</si>
  <si>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</si>
  <si>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</si>
  <si>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</si>
  <si>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</si>
  <si>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</si>
  <si>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</si>
  <si>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</si>
  <si>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</si>
  <si>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</si>
  <si>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</si>
  <si>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</si>
  <si>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</si>
  <si>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</si>
  <si>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</si>
  <si>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</si>
  <si>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</si>
  <si>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</si>
  <si>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</si>
  <si>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</si>
  <si>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</si>
  <si>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</si>
  <si>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</si>
  <si>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</si>
  <si>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</si>
  <si>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</si>
  <si>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</si>
  <si>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</si>
  <si>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</si>
  <si>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</si>
  <si>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</si>
  <si>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</si>
  <si>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</si>
  <si>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</si>
  <si>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</si>
  <si>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</si>
  <si>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</si>
  <si>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</si>
  <si>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</si>
  <si>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</si>
  <si>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</si>
  <si>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</si>
  <si>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</si>
  <si>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</si>
  <si>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</si>
  <si>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</si>
  <si>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</si>
  <si>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</si>
  <si>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</si>
  <si>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</si>
  <si>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</si>
  <si>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</si>
  <si>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</si>
  <si>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</si>
  <si>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</si>
  <si>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</si>
  <si>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</si>
  <si>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</si>
  <si>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</si>
  <si>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</si>
  <si>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</si>
  <si>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</si>
  <si>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</si>
  <si>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</si>
  <si>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</si>
  <si>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</si>
  <si>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</si>
  <si>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</si>
  <si>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</si>
  <si>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</si>
  <si>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</si>
  <si>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</si>
  <si>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</si>
  <si>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</si>
  <si>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</si>
  <si>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</si>
  <si>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</si>
  <si>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</si>
  <si>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</si>
  <si>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</si>
  <si>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</si>
  <si>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</si>
  <si>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</si>
  <si>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</si>
  <si>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</si>
  <si>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</si>
  <si>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</si>
  <si>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</si>
  <si>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</si>
  <si>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</si>
  <si>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</si>
  <si>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</si>
  <si>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</si>
  <si>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</si>
  <si>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</si>
  <si>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</si>
  <si>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</si>
  <si>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</si>
  <si>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</si>
  <si>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</si>
  <si>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</si>
  <si>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</si>
  <si>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</si>
  <si>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</si>
  <si>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</si>
  <si>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</si>
  <si>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</si>
  <si>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</si>
  <si>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</si>
  <si>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</si>
  <si>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</si>
  <si>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</si>
  <si>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</si>
  <si>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</si>
  <si>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</si>
  <si>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</si>
  <si>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</si>
  <si>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</si>
  <si>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</si>
  <si>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</si>
  <si>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</si>
  <si>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</si>
  <si>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</si>
  <si>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</si>
  <si>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</si>
  <si>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</si>
  <si>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</si>
  <si>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</si>
  <si>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</si>
  <si>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</si>
  <si>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</si>
  <si>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</si>
  <si>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</si>
  <si>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</si>
  <si>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</si>
  <si>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</si>
  <si>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</si>
  <si>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</si>
  <si>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</si>
  <si>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</si>
  <si>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</si>
  <si>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</si>
  <si>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</si>
  <si>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</si>
  <si>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</si>
  <si>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</si>
  <si>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</si>
  <si>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</si>
  <si>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</si>
  <si>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</si>
  <si>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</si>
  <si>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</si>
  <si>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</si>
  <si>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</si>
  <si>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</si>
  <si>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</si>
  <si>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</si>
  <si>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</si>
  <si>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</si>
  <si>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</si>
  <si>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</si>
  <si>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</si>
  <si>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</si>
  <si>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</si>
  <si>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</si>
  <si>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</si>
  <si>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</si>
  <si>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</si>
  <si>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</si>
  <si>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</si>
  <si>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</si>
  <si>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</si>
  <si>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</si>
  <si>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</si>
  <si>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</si>
  <si>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</si>
  <si>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</si>
  <si>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</si>
  <si>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</si>
  <si>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</si>
  <si>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</si>
  <si>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</si>
  <si>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</si>
  <si>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</si>
  <si>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</si>
  <si>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</si>
  <si>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</si>
  <si>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</si>
  <si>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</si>
  <si>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</si>
  <si>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</si>
  <si>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</si>
  <si>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</si>
  <si>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</si>
  <si>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</si>
  <si>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</si>
  <si>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</si>
  <si>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</si>
  <si>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</si>
  <si>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</si>
  <si>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</si>
  <si>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</si>
  <si>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</si>
  <si>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</si>
  <si>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</si>
  <si>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</si>
  <si>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</si>
  <si>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</si>
  <si>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</si>
  <si>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</si>
  <si>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</si>
  <si>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</si>
  <si>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</si>
  <si>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</si>
  <si>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</si>
  <si>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</si>
  <si>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</si>
  <si>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</si>
  <si>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</si>
  <si>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</si>
  <si>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</si>
  <si>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</si>
  <si>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</si>
  <si>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</si>
  <si>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</si>
  <si>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</si>
  <si>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</si>
  <si>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</si>
  <si>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</si>
  <si>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</si>
  <si>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</si>
  <si>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</si>
  <si>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</si>
  <si>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</si>
  <si>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</si>
  <si>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</si>
  <si>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</si>
  <si>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</si>
  <si>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</si>
  <si>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</si>
  <si>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</si>
  <si>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</si>
  <si>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</si>
  <si>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</si>
  <si>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</si>
  <si>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</si>
  <si>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</si>
  <si>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</si>
  <si>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</si>
  <si>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</si>
  <si>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</si>
  <si>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</si>
  <si>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</si>
  <si>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</si>
  <si>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</si>
  <si>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</si>
  <si>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</si>
  <si>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</si>
  <si>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</si>
  <si>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</si>
  <si>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</si>
  <si>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</si>
  <si>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</si>
  <si>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</si>
  <si>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</si>
  <si>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</si>
  <si>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</si>
  <si>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</si>
  <si>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</si>
  <si>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</si>
  <si>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</si>
  <si>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</si>
  <si>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</si>
  <si>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</si>
  <si>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</si>
  <si>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</si>
  <si>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</si>
  <si>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</si>
  <si>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</si>
  <si>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</si>
  <si>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</si>
  <si>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</si>
  <si>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</si>
  <si>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</si>
  <si>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</si>
  <si>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</si>
  <si>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</si>
  <si>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</si>
  <si>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</si>
  <si>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</si>
  <si>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</si>
  <si>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</si>
  <si>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</si>
  <si>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</si>
  <si>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</si>
  <si>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</si>
  <si>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</si>
  <si>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</si>
  <si>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</si>
  <si>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</si>
  <si>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</si>
  <si>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</si>
  <si>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</si>
  <si>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</si>
  <si>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</si>
  <si>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</si>
  <si>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</si>
  <si>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</si>
  <si>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</si>
  <si>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</si>
  <si>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</si>
  <si>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</si>
  <si>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</si>
  <si>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</si>
  <si>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</si>
  <si>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</si>
  <si>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</si>
  <si>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</si>
  <si>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</si>
  <si>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</si>
  <si>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</si>
  <si>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</si>
  <si>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</si>
  <si>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</si>
  <si>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</si>
  <si>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</si>
  <si>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</si>
  <si>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</si>
  <si>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</si>
  <si>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</si>
  <si>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</si>
  <si>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</si>
  <si>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</si>
  <si>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</si>
  <si>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</si>
  <si>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</si>
  <si>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</si>
  <si>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</si>
  <si>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</si>
  <si>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</si>
  <si>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</si>
  <si>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</si>
  <si>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</si>
  <si>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</si>
  <si>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</si>
  <si>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</si>
  <si>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</si>
  <si>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</si>
  <si>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</si>
  <si>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</si>
  <si>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</si>
  <si>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</si>
  <si>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</si>
  <si>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</si>
  <si>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</si>
  <si>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</si>
  <si>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</si>
  <si>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</si>
  <si>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</si>
  <si>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</si>
  <si>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</si>
  <si>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</si>
  <si>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</si>
  <si>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</si>
  <si>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</si>
  <si>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</si>
  <si>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</si>
  <si>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</si>
  <si>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</si>
  <si>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</si>
  <si>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</si>
  <si>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</si>
  <si>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</si>
  <si>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</si>
  <si>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</si>
  <si>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</si>
  <si>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</si>
  <si>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</si>
  <si>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</si>
  <si>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</si>
  <si>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</si>
  <si>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</si>
  <si>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</si>
  <si>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</si>
  <si>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</si>
  <si>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</si>
  <si>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</si>
  <si>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</si>
  <si>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</si>
  <si>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</si>
  <si>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</si>
  <si>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</si>
  <si>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</si>
  <si>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</si>
  <si>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</si>
  <si>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</si>
  <si>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</si>
  <si>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</si>
  <si>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</si>
  <si>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</si>
  <si>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</si>
  <si>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</si>
  <si>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</si>
  <si>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</si>
  <si>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</si>
  <si>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</si>
  <si>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</si>
  <si>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</si>
  <si>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</si>
  <si>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</si>
  <si>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</si>
  <si>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</si>
  <si>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</si>
  <si>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</si>
  <si>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</si>
  <si>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</si>
  <si>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</si>
  <si>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</si>
  <si>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</si>
  <si>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</si>
  <si>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</si>
  <si>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</si>
  <si>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</si>
  <si>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</si>
  <si>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</si>
  <si>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</si>
  <si>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</si>
  <si>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</si>
  <si>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</si>
  <si>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</si>
  <si>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</si>
  <si>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</si>
  <si>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</si>
  <si>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</si>
  <si>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</si>
  <si>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</si>
  <si>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</si>
  <si>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</si>
  <si>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</si>
  <si>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</si>
  <si>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</si>
  <si>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</si>
  <si>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</si>
  <si>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</si>
  <si>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</si>
  <si>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</si>
  <si>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</si>
  <si>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</si>
  <si>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</si>
  <si>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</si>
  <si>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</si>
  <si>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</si>
  <si>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</si>
  <si>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</si>
  <si>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</si>
  <si>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</si>
  <si>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</si>
  <si>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</si>
  <si>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</si>
  <si>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</si>
  <si>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</si>
  <si>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</si>
  <si>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</si>
  <si>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</si>
  <si>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</si>
  <si>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</si>
  <si>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</si>
  <si>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</si>
  <si>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</si>
  <si>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</si>
  <si>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</si>
  <si>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</si>
  <si>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</si>
  <si>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</si>
  <si>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</si>
  <si>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</si>
  <si>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</si>
  <si>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</si>
  <si>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</si>
  <si>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</si>
  <si>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</si>
  <si>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</si>
  <si>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</si>
  <si>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</si>
  <si>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</si>
  <si>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</si>
  <si>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</si>
  <si>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</si>
  <si>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</si>
  <si>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</si>
  <si>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</si>
  <si>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</si>
  <si>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</si>
  <si>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</si>
  <si>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</si>
  <si>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</si>
  <si>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</si>
  <si>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</si>
  <si>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</si>
  <si>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</si>
  <si>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</si>
  <si>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</si>
  <si>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</si>
  <si>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</si>
  <si>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</si>
  <si>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</si>
  <si>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</si>
  <si>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</si>
  <si>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</si>
  <si>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</si>
  <si>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</si>
  <si>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</si>
  <si>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</si>
  <si>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</si>
  <si>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</si>
  <si>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</si>
  <si>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</si>
  <si>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</si>
  <si>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</si>
  <si>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</si>
  <si>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</si>
  <si>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</si>
  <si>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</si>
  <si>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</si>
  <si>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</si>
  <si>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</si>
  <si>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</si>
  <si>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</si>
  <si>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</si>
  <si>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</si>
  <si>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</si>
  <si>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</si>
  <si>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</si>
  <si>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</si>
  <si>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</si>
  <si>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</si>
  <si>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</si>
  <si>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</si>
  <si>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</si>
  <si>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</si>
  <si>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</si>
  <si>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</si>
  <si>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</si>
  <si>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</si>
  <si>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</si>
  <si>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</si>
  <si>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</si>
  <si>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</si>
  <si>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</si>
  <si>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</si>
  <si>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</si>
  <si>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</si>
  <si>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</si>
  <si>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</si>
  <si>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</si>
  <si>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</si>
  <si>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</si>
  <si>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</si>
  <si>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</si>
  <si>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</si>
  <si>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</si>
  <si>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</si>
  <si>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</si>
  <si>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</si>
  <si>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</si>
  <si>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</si>
  <si>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</si>
  <si>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</si>
  <si>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</si>
  <si>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</si>
  <si>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</si>
  <si>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</si>
  <si>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</si>
  <si>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</si>
  <si>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</si>
  <si>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</si>
  <si>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</si>
  <si>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</si>
  <si>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</si>
  <si>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</si>
  <si>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</si>
  <si>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</si>
  <si>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</si>
  <si>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</si>
  <si>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</si>
  <si>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</si>
  <si>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</si>
  <si>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</si>
  <si>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</si>
  <si>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</si>
  <si>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</si>
  <si>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</si>
  <si>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</si>
  <si>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</si>
  <si>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</si>
  <si>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</si>
  <si>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</si>
  <si>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</si>
  <si>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</si>
  <si>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</si>
  <si>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</si>
  <si>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</si>
  <si>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</si>
  <si>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</si>
  <si>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</si>
  <si>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</si>
  <si>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</si>
  <si>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</si>
  <si>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</si>
  <si>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</si>
  <si>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</si>
  <si>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</si>
  <si>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</si>
  <si>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</si>
  <si>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</si>
  <si>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</si>
  <si>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</si>
  <si>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</si>
  <si>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</si>
  <si>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</si>
  <si>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</si>
  <si>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</si>
  <si>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</si>
  <si>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</si>
  <si>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</si>
  <si>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</si>
  <si>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</si>
  <si>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</si>
  <si>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</si>
  <si>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</si>
  <si>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</si>
  <si>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</si>
  <si>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</si>
  <si>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</si>
  <si>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</si>
  <si>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</si>
  <si>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</si>
  <si>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</si>
  <si>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</si>
  <si>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</si>
  <si>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</si>
  <si>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</si>
  <si>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</si>
  <si>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</si>
  <si>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</si>
  <si>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</si>
  <si>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</si>
  <si>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</si>
  <si>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</si>
  <si>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</si>
  <si>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</si>
  <si>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</si>
  <si>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</si>
  <si>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</si>
  <si>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</si>
  <si>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</si>
  <si>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</si>
  <si>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</si>
  <si>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</si>
  <si>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</si>
  <si>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</si>
  <si>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</si>
  <si>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</si>
  <si>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</si>
  <si>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</si>
  <si>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</si>
  <si>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</si>
  <si>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</si>
  <si>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</si>
  <si>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</si>
  <si>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</si>
  <si>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</si>
  <si>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</si>
  <si>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</si>
  <si>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</si>
  <si>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</si>
  <si>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</si>
  <si>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</si>
  <si>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</si>
  <si>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</si>
  <si>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</si>
  <si>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</si>
  <si>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</si>
  <si>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</si>
  <si>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</si>
  <si>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</si>
  <si>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</si>
  <si>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</si>
  <si>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</si>
  <si>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</si>
  <si>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</si>
  <si>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</si>
  <si>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</si>
  <si>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</si>
  <si>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</si>
  <si>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</si>
  <si>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</si>
  <si>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</si>
  <si>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</si>
  <si>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</si>
  <si>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</si>
  <si>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</si>
  <si>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</si>
  <si>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</si>
  <si>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</si>
  <si>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</si>
  <si>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</si>
  <si>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</si>
  <si>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</si>
  <si>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</si>
  <si>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</si>
  <si>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</si>
  <si>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</si>
  <si>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</si>
  <si>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</si>
  <si>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</si>
  <si>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</si>
  <si>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</si>
  <si>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</si>
  <si>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</si>
  <si>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</si>
  <si>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</si>
  <si>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</si>
  <si>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</si>
  <si>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</si>
  <si>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</si>
  <si>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</si>
  <si>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</si>
  <si>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</si>
  <si>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</si>
  <si>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</si>
  <si>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</si>
  <si>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</si>
  <si>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</si>
  <si>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</si>
  <si>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</si>
  <si>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</si>
  <si>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</si>
  <si>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</si>
  <si>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</si>
  <si>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</si>
  <si>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</si>
  <si>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</si>
  <si>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</si>
  <si>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</si>
  <si>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</si>
  <si>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</si>
  <si>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</si>
  <si>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</si>
  <si>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</si>
  <si>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</si>
  <si>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</si>
  <si>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</si>
  <si>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</si>
  <si>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</si>
  <si>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</si>
  <si>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</si>
  <si>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</si>
  <si>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</si>
  <si>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</si>
  <si>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</si>
  <si>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</si>
  <si>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</si>
  <si>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</si>
  <si>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</si>
  <si>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</si>
  <si>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</si>
  <si>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</si>
  <si>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</si>
  <si>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</si>
  <si>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</si>
  <si>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</si>
  <si>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</si>
  <si>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</si>
  <si>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</si>
  <si>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</si>
  <si>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</si>
  <si>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</si>
  <si>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</si>
  <si>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</si>
  <si>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</si>
  <si>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</si>
  <si>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</si>
  <si>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</si>
  <si>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</si>
  <si>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</si>
  <si>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</si>
  <si>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</si>
  <si>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</si>
  <si>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</si>
  <si>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</si>
  <si>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</si>
  <si>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</si>
  <si>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</si>
  <si>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</si>
  <si>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</si>
  <si>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</si>
  <si>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</si>
  <si>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</si>
  <si>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</si>
  <si>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</si>
  <si>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</si>
  <si>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</si>
  <si>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</si>
  <si>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</si>
  <si>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</si>
  <si>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</si>
  <si>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</si>
  <si>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</si>
  <si>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</si>
  <si>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</si>
  <si>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</si>
  <si>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</si>
  <si>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</si>
  <si>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</si>
  <si>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</si>
  <si>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</si>
  <si>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</si>
  <si>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</si>
  <si>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</si>
  <si>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</si>
  <si>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</si>
  <si>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</si>
  <si>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</si>
  <si>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</si>
  <si>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</si>
  <si>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</si>
  <si>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</si>
  <si>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</si>
  <si>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</si>
  <si>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</si>
  <si>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</si>
  <si>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</si>
  <si>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</si>
  <si>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</si>
  <si>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</si>
  <si>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</si>
  <si>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</si>
  <si>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</si>
  <si>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</si>
  <si>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</si>
  <si>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</si>
  <si>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</si>
  <si>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</si>
  <si>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</si>
  <si>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</si>
  <si>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</si>
  <si>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</si>
  <si>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</si>
  <si>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</si>
  <si>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</si>
  <si>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</si>
  <si>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</si>
  <si>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</si>
  <si>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</si>
  <si>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</si>
  <si>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</si>
  <si>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</si>
  <si>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</si>
  <si>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</si>
  <si>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</si>
  <si>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</si>
  <si>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</si>
  <si>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</si>
  <si>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</si>
  <si>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</si>
  <si>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</si>
  <si>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</si>
  <si>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</si>
  <si>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</si>
  <si>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</si>
  <si>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</si>
  <si>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</si>
  <si>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</si>
  <si>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</si>
  <si>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</si>
  <si>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</si>
  <si>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</si>
  <si>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</si>
  <si>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</si>
  <si>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</si>
  <si>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</si>
  <si>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</si>
  <si>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</si>
  <si>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</si>
  <si>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</si>
  <si>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</si>
  <si>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</si>
  <si>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</si>
  <si>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</si>
  <si>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</si>
  <si>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</si>
  <si>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</si>
  <si>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</si>
  <si>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</si>
  <si>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</si>
  <si>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</si>
  <si>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</si>
  <si>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</si>
  <si>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</si>
  <si>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</si>
  <si>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</si>
  <si>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</si>
  <si>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</si>
  <si>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</si>
  <si>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</si>
  <si>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</si>
  <si>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</si>
  <si>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</si>
  <si>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</si>
  <si>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</si>
  <si>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</si>
  <si>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</si>
  <si>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</si>
  <si>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</si>
  <si>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</si>
  <si>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</si>
  <si>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</si>
  <si>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</si>
  <si>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</si>
  <si>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</si>
  <si>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</si>
  <si>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</si>
  <si>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</si>
  <si>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</si>
  <si>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</si>
  <si>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</si>
  <si>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</si>
  <si>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</si>
  <si>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</si>
  <si>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</si>
  <si>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</si>
  <si>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</si>
  <si>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</si>
  <si>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</si>
  <si>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</si>
  <si>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</si>
  <si>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</si>
  <si>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</si>
  <si>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</si>
  <si>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</si>
  <si>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</si>
  <si>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</si>
  <si>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</si>
  <si>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</si>
  <si>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</si>
  <si>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</si>
  <si>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</si>
  <si>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</si>
  <si>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</si>
  <si>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</si>
  <si>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</si>
  <si>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</si>
  <si>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</si>
  <si>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</si>
  <si>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</si>
  <si>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</si>
  <si>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</si>
  <si>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</si>
  <si>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</si>
  <si>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</si>
  <si>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</si>
  <si>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</si>
  <si>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</si>
  <si>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</si>
  <si>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</si>
  <si>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</si>
  <si>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</si>
  <si>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</si>
  <si>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</si>
  <si>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</si>
  <si>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</si>
  <si>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</si>
  <si>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</si>
  <si>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</si>
  <si>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</si>
  <si>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</si>
  <si>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</si>
  <si>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</si>
  <si>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</si>
  <si>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</si>
  <si>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</si>
  <si>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</si>
  <si>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</si>
  <si>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</si>
  <si>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</si>
  <si>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</si>
  <si>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</si>
  <si>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</si>
  <si>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</si>
  <si>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</si>
  <si>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</si>
  <si>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</si>
  <si>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</si>
  <si>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</si>
  <si>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</si>
  <si>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</si>
  <si>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</si>
  <si>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</si>
  <si>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</si>
  <si>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</si>
  <si>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</si>
  <si>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</si>
  <si>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</si>
  <si>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</si>
  <si>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</si>
  <si>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</si>
  <si>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</si>
  <si>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</si>
  <si>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</si>
  <si>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</si>
  <si>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</si>
  <si>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</si>
  <si>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</si>
  <si>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</si>
  <si>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</si>
  <si>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</si>
  <si>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</si>
  <si>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</si>
  <si>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</si>
  <si>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</si>
  <si>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</si>
  <si>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</si>
  <si>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</si>
  <si>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</si>
  <si>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</si>
  <si>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</si>
  <si>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</si>
  <si>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</si>
  <si>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</si>
  <si>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</si>
  <si>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</si>
  <si>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</si>
  <si>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</si>
  <si>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</si>
  <si>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</si>
  <si>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</si>
  <si>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</si>
  <si>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</si>
  <si>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</si>
  <si>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</si>
  <si>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</si>
  <si>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</si>
  <si>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</si>
  <si>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</si>
  <si>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</si>
  <si>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</si>
  <si>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</si>
  <si>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</si>
  <si>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</si>
  <si>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</si>
  <si>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</si>
  <si>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</si>
  <si>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</si>
  <si>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</si>
  <si>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</si>
  <si>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</si>
  <si>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</si>
  <si>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</si>
  <si>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</si>
  <si>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</si>
  <si>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</si>
  <si>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</si>
  <si>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</si>
  <si>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</si>
  <si>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</si>
  <si>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</si>
  <si>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</si>
  <si>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</si>
  <si>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</si>
  <si>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</si>
  <si>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</si>
  <si>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</si>
  <si>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</si>
  <si>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</si>
  <si>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</si>
  <si>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</si>
  <si>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</si>
  <si>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</si>
  <si>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</si>
  <si>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</si>
  <si>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</si>
  <si>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</si>
  <si>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</si>
  <si>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</si>
  <si>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</si>
  <si>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</si>
  <si>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</si>
  <si>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</si>
  <si>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</si>
  <si>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</si>
  <si>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</si>
  <si>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</si>
  <si>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</si>
  <si>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</si>
  <si>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</si>
  <si>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</si>
  <si>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</si>
  <si>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</si>
  <si>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</si>
  <si>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</si>
  <si>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</si>
  <si>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</si>
  <si>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</si>
  <si>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</si>
  <si>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</si>
  <si>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</si>
  <si>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</si>
  <si>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</si>
  <si>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</si>
  <si>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</si>
  <si>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</si>
  <si>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</si>
  <si>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</si>
  <si>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</si>
  <si>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</si>
  <si>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</si>
  <si>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</si>
  <si>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</si>
  <si>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</si>
  <si>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</si>
  <si>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</si>
  <si>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</si>
  <si>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</si>
  <si>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</si>
  <si>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</si>
  <si>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</si>
  <si>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</si>
  <si>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</si>
  <si>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</si>
  <si>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</si>
  <si>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</si>
  <si>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</si>
  <si>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</si>
  <si>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</si>
  <si>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</si>
  <si>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</si>
  <si>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</si>
  <si>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</si>
  <si>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</si>
  <si>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</si>
  <si>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</si>
  <si>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</si>
  <si>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</si>
  <si>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</si>
  <si>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</si>
  <si>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</si>
  <si>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</si>
  <si>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</si>
  <si>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</si>
  <si>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</si>
  <si>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</si>
  <si>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</si>
  <si>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</si>
  <si>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</si>
  <si>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</si>
  <si>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</si>
  <si>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</si>
  <si>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</si>
  <si>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</si>
  <si>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</si>
  <si>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</si>
  <si>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</si>
  <si>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</si>
  <si>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</si>
  <si>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</si>
  <si>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</si>
  <si>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</si>
  <si>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</si>
  <si>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</si>
  <si>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</si>
  <si>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</si>
  <si>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</si>
  <si>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</si>
  <si>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</si>
  <si>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</si>
  <si>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</si>
  <si>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</si>
  <si>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</si>
  <si>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</si>
  <si>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</si>
  <si>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</si>
  <si>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</si>
  <si>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</si>
  <si>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</si>
  <si>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</si>
  <si>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</si>
  <si>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</si>
  <si>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</si>
  <si>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</si>
  <si>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</si>
  <si>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</si>
  <si>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</si>
  <si>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</si>
  <si>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</si>
  <si>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</si>
  <si>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</si>
  <si>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</si>
  <si>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</si>
  <si>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</si>
  <si>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</si>
  <si>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</si>
  <si>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</si>
  <si>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</si>
  <si>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</si>
  <si>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</si>
  <si>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</si>
  <si>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</si>
  <si>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</si>
  <si>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</si>
  <si>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</si>
  <si>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</si>
  <si>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</si>
  <si>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</si>
  <si>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</si>
  <si>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</si>
  <si>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</si>
  <si>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</si>
  <si>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</si>
  <si>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</si>
  <si>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</si>
  <si>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</si>
  <si>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</si>
  <si>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</si>
  <si>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</si>
  <si>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</si>
  <si>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</si>
  <si>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</si>
  <si>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</si>
  <si>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</si>
  <si>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</si>
  <si>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</si>
  <si>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</si>
  <si>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</si>
  <si>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</si>
  <si>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</si>
  <si>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</si>
  <si>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</si>
  <si>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</si>
  <si>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</si>
  <si>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</si>
  <si>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</si>
  <si>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</si>
  <si>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</si>
  <si>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</si>
  <si>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</si>
  <si>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</si>
  <si>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</si>
  <si>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</si>
  <si>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</si>
  <si>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</si>
  <si>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</si>
  <si>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</si>
  <si>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</si>
  <si>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</si>
  <si>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</si>
  <si>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</si>
  <si>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</si>
  <si>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</si>
  <si>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</si>
  <si>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</si>
  <si>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</si>
  <si>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</si>
  <si>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</si>
  <si>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</si>
  <si>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</si>
  <si>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</si>
  <si>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</si>
  <si>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</si>
  <si>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</si>
  <si>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</si>
  <si>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</si>
  <si>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</si>
  <si>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</si>
  <si>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</si>
  <si>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</si>
  <si>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</si>
  <si>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</si>
  <si>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</si>
  <si>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</si>
  <si>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</si>
  <si>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</si>
  <si>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</si>
  <si>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</si>
  <si>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</si>
  <si>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</si>
  <si>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</si>
  <si>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</si>
  <si>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</si>
  <si>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</si>
  <si>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</si>
  <si>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</si>
  <si>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</si>
  <si>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</si>
  <si>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</si>
  <si>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</si>
  <si>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</si>
  <si>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</si>
  <si>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</si>
  <si>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</si>
  <si>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</si>
  <si>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</si>
  <si>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</si>
  <si>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</si>
  <si>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</si>
  <si>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</si>
  <si>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</si>
  <si>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</si>
  <si>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</si>
  <si>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</si>
  <si>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</si>
  <si>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</si>
  <si>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</si>
  <si>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</si>
  <si>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</si>
  <si>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</si>
  <si>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</si>
  <si>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</si>
  <si>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</si>
  <si>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</si>
  <si>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</si>
  <si>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</si>
  <si>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</si>
  <si>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</si>
  <si>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</si>
  <si>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</si>
  <si>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</si>
  <si>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</si>
  <si>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</si>
  <si>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</si>
  <si>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</si>
  <si>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</si>
  <si>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</si>
  <si>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</si>
  <si>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</si>
  <si>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</si>
  <si>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</si>
  <si>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</si>
  <si>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</si>
  <si>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</si>
  <si>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</si>
  <si>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</si>
  <si>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</si>
  <si>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</si>
  <si>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</si>
  <si>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</si>
  <si>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</si>
  <si>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</si>
  <si>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</si>
  <si>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</si>
  <si>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</si>
  <si>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</si>
  <si>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</si>
  <si>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</si>
  <si>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</si>
  <si>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</si>
  <si>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</si>
  <si>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</si>
  <si>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</si>
  <si>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</si>
  <si>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</si>
  <si>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</si>
  <si>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</si>
  <si>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</si>
  <si>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</si>
  <si>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</si>
  <si>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</si>
  <si>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</si>
  <si>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</si>
  <si>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</si>
  <si>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</si>
  <si>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</si>
  <si>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</si>
  <si>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</si>
  <si>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</si>
  <si>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</si>
  <si>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</si>
  <si>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</si>
  <si>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</si>
  <si>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</si>
  <si>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</si>
  <si>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</si>
  <si>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</si>
  <si>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</si>
  <si>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</si>
  <si>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</si>
  <si>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</si>
  <si>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</si>
  <si>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</si>
  <si>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</si>
  <si>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</si>
  <si>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</si>
  <si>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</si>
  <si>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</si>
  <si>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</si>
  <si>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</si>
  <si>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</si>
  <si>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</si>
  <si>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</si>
  <si>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</si>
  <si>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</si>
  <si>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</si>
  <si>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</si>
  <si>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</si>
  <si>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</si>
  <si>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</si>
  <si>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</si>
  <si>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</si>
  <si>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</si>
  <si>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</si>
  <si>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</si>
  <si>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</si>
  <si>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</si>
  <si>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</si>
  <si>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</si>
  <si>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</si>
  <si>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</si>
  <si>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</si>
  <si>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</si>
  <si>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</si>
  <si>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</si>
  <si>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</si>
  <si>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</si>
  <si>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</si>
  <si>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</si>
  <si>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</si>
  <si>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</si>
  <si>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</si>
  <si>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</si>
  <si>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</si>
  <si>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</si>
  <si>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</si>
  <si>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</si>
  <si>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</si>
  <si>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</si>
  <si>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</si>
  <si>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</si>
  <si>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</si>
  <si>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</si>
  <si>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</si>
  <si>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</si>
  <si>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</si>
  <si>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</si>
  <si>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</si>
  <si>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</si>
  <si>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</si>
  <si>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</si>
  <si>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</si>
  <si>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</si>
  <si>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</si>
  <si>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</si>
  <si>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</si>
  <si>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</si>
  <si>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</si>
  <si>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</si>
  <si>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</si>
  <si>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</si>
  <si>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</si>
  <si>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</si>
  <si>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</si>
  <si>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</si>
  <si>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</si>
  <si>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</si>
  <si>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</si>
  <si>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</si>
  <si>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</si>
  <si>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</si>
  <si>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</si>
  <si>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</si>
  <si>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</si>
  <si>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</si>
  <si>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</si>
  <si>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</si>
  <si>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</si>
  <si>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</si>
  <si>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</si>
  <si>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</si>
  <si>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</si>
  <si>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</si>
  <si>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</si>
  <si>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</si>
  <si>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</si>
  <si>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</si>
  <si>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</si>
  <si>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</si>
  <si>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</si>
  <si>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</si>
  <si>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</si>
  <si>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</si>
  <si>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</si>
  <si>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</si>
  <si>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</si>
  <si>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</si>
  <si>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</si>
  <si>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</si>
  <si>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</si>
  <si>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</si>
  <si>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</si>
  <si>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</si>
  <si>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</si>
  <si>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</si>
  <si>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</si>
  <si>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</si>
  <si>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</si>
  <si>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</si>
  <si>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</si>
  <si>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</si>
  <si>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</si>
  <si>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</si>
  <si>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</si>
  <si>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</si>
  <si>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</si>
  <si>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</si>
  <si>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</si>
  <si>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</si>
  <si>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</si>
  <si>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</si>
  <si>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</si>
  <si>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</si>
  <si>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</si>
  <si>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</si>
  <si>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</si>
  <si>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</si>
  <si>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</si>
  <si>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</si>
  <si>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</si>
  <si>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</si>
  <si>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</si>
  <si>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</si>
  <si>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</si>
  <si>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</si>
  <si>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</si>
  <si>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</si>
  <si>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</si>
  <si>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</si>
  <si>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</si>
  <si>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</si>
  <si>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</si>
  <si>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</si>
  <si>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</si>
  <si>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</si>
  <si>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</si>
  <si>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</si>
  <si>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</si>
  <si>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</si>
  <si>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</si>
  <si>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</si>
  <si>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</si>
  <si>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</si>
  <si>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</si>
  <si>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</si>
  <si>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</si>
  <si>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</si>
  <si>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</si>
  <si>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</si>
  <si>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</si>
  <si>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</si>
  <si>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</si>
  <si>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</si>
  <si>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</si>
  <si>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</si>
  <si>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</si>
  <si>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</si>
  <si>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</si>
  <si>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</si>
  <si>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</si>
  <si>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</si>
  <si>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</si>
  <si>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</si>
  <si>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</si>
  <si>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</si>
  <si>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</si>
  <si>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</si>
  <si>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</si>
  <si>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</si>
  <si>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</si>
  <si>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</si>
  <si>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</si>
  <si>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</si>
  <si>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</si>
  <si>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</si>
  <si>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</si>
  <si>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</si>
  <si>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</si>
  <si>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</si>
  <si>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</si>
  <si>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</si>
  <si>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</si>
  <si>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</si>
  <si>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</si>
  <si>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</si>
  <si>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</si>
  <si>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</si>
  <si>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</si>
  <si>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</si>
  <si>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</si>
  <si>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</si>
  <si>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</si>
  <si>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</si>
  <si>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</si>
  <si>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</si>
  <si>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</si>
  <si>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</si>
  <si>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</si>
  <si>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</si>
  <si>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</si>
  <si>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</si>
  <si>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</si>
  <si>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</si>
  <si>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</si>
  <si>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</si>
  <si>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</si>
  <si>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</si>
  <si>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</si>
  <si>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</si>
  <si>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</si>
  <si>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</si>
  <si>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</si>
  <si>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</si>
  <si>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</si>
  <si>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</si>
  <si>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</si>
  <si>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</si>
  <si>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</si>
  <si>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</si>
  <si>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</si>
  <si>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</si>
  <si>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</si>
  <si>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</si>
  <si>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</si>
  <si>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</si>
  <si>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</si>
  <si>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</si>
  <si>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</si>
  <si>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</si>
  <si>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</si>
  <si>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</si>
  <si>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</si>
  <si>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</si>
  <si>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</si>
  <si>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</si>
  <si>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</si>
  <si>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</si>
  <si>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</si>
  <si>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</si>
  <si>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</si>
  <si>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</si>
  <si>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</si>
  <si>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</si>
  <si>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</si>
  <si>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</si>
  <si>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</si>
  <si>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</si>
  <si>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</si>
  <si>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</si>
  <si>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</si>
  <si>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</si>
  <si>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</si>
  <si>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</si>
  <si>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</si>
  <si>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</si>
  <si>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</si>
  <si>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</si>
  <si>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</si>
  <si>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</si>
  <si>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</si>
  <si>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</si>
  <si>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</si>
  <si>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</si>
  <si>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</si>
  <si>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</si>
  <si>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</si>
  <si>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</si>
  <si>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</si>
  <si>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</si>
  <si>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</si>
  <si>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</si>
  <si>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</si>
  <si>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</si>
  <si>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</si>
  <si>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</si>
  <si>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</si>
  <si>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</si>
  <si>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</si>
  <si>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</si>
  <si>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</si>
  <si>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</si>
  <si>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</si>
  <si>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</si>
  <si>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</si>
  <si>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</si>
  <si>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</si>
  <si>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</si>
  <si>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</si>
  <si>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</si>
  <si>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</si>
  <si>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</si>
  <si>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</si>
  <si>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</si>
  <si>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</si>
  <si>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</si>
  <si>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</si>
  <si>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</si>
  <si>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</si>
  <si>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</si>
  <si>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</si>
  <si>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</si>
  <si>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</si>
  <si>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</si>
  <si>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</si>
  <si>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</si>
  <si>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</si>
  <si>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</si>
  <si>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</si>
  <si>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</si>
  <si>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</si>
  <si>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</si>
  <si>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</si>
  <si>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</si>
  <si>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</si>
  <si>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</si>
  <si>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</si>
  <si>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</si>
  <si>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</si>
  <si>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</si>
  <si>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</si>
  <si>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</si>
  <si>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</si>
  <si>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</si>
  <si>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</si>
  <si>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</si>
  <si>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</si>
  <si>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</si>
  <si>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</si>
  <si>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</si>
  <si>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</si>
  <si>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</si>
  <si>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</si>
  <si>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</si>
  <si>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</si>
  <si>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</si>
  <si>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</si>
  <si>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</si>
  <si>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</si>
  <si>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</si>
  <si>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</si>
  <si>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</si>
  <si>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</si>
  <si>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</si>
  <si>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</si>
  <si>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</si>
  <si>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</si>
  <si>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</si>
  <si>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</si>
  <si>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</si>
  <si>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</si>
  <si>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</si>
  <si>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</si>
  <si>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</si>
  <si>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</si>
  <si>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</si>
  <si>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</si>
  <si>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</si>
  <si>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</si>
  <si>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</si>
  <si>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</si>
  <si>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</si>
  <si>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</si>
  <si>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</si>
  <si>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</si>
  <si>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</si>
  <si>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</si>
  <si>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</si>
  <si>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</si>
  <si>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</si>
  <si>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</si>
  <si>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</si>
  <si>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</si>
  <si>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</si>
  <si>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</si>
  <si>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</si>
  <si>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</si>
  <si>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</si>
  <si>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</si>
  <si>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</si>
  <si>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</si>
  <si>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</si>
  <si>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</si>
  <si>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</si>
  <si>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</si>
  <si>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</si>
  <si>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</si>
  <si>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</si>
  <si>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</si>
  <si>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</si>
  <si>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</si>
  <si>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</si>
  <si>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</si>
  <si>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</si>
  <si>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</si>
  <si>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</si>
  <si>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</si>
  <si>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</si>
  <si>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</si>
  <si>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</si>
  <si>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</si>
  <si>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</si>
  <si>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</si>
  <si>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</si>
  <si>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</si>
  <si>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</si>
  <si>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</si>
  <si>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</si>
  <si>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</si>
  <si>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</si>
  <si>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</si>
  <si>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</si>
  <si>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</si>
  <si>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</si>
  <si>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</si>
  <si>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</si>
  <si>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</si>
  <si>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</si>
  <si>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</si>
  <si>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</si>
  <si>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</si>
  <si>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</si>
  <si>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</si>
  <si>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</si>
  <si>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</si>
  <si>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</si>
  <si>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</si>
  <si>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</si>
  <si>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</si>
  <si>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</si>
  <si>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</si>
  <si>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</si>
  <si>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</si>
  <si>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</si>
  <si>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</si>
  <si>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</si>
  <si>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</si>
  <si>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</si>
  <si>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</si>
  <si>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</si>
  <si>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</si>
  <si>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</si>
  <si>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</si>
  <si>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</si>
  <si>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</si>
  <si>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</si>
  <si>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</si>
  <si>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</si>
  <si>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</si>
  <si>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</si>
  <si>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</si>
  <si>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</si>
  <si>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</si>
  <si>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</si>
  <si>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</si>
  <si>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</si>
  <si>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</si>
  <si>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</si>
  <si>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</si>
  <si>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</si>
  <si>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</si>
  <si>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</si>
  <si>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</si>
  <si>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</si>
  <si>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</si>
  <si>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</si>
  <si>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</si>
  <si>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</si>
  <si>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</si>
  <si>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</si>
  <si>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</si>
  <si>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</si>
  <si>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</si>
  <si>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</si>
  <si>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</si>
  <si>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</si>
  <si>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</si>
  <si>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</si>
  <si>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</si>
  <si>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</si>
  <si>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</si>
  <si>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</si>
  <si>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</si>
  <si>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</si>
  <si>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</si>
  <si>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</si>
  <si>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</si>
  <si>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</si>
  <si>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</si>
  <si>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</si>
  <si>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</si>
  <si>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</si>
  <si>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</si>
  <si>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</si>
  <si>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</si>
  <si>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</si>
  <si>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</si>
  <si>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</si>
  <si>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</si>
  <si>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</si>
  <si>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</si>
  <si>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</si>
  <si>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</si>
  <si>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</si>
  <si>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</si>
  <si>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</si>
  <si>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</si>
  <si>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</si>
  <si>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</si>
  <si>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</si>
  <si>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</si>
  <si>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</si>
  <si>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</si>
  <si>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</si>
  <si>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</si>
  <si>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</si>
  <si>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</si>
  <si>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</si>
  <si>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</si>
  <si>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</si>
  <si>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</si>
  <si>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</si>
  <si>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</si>
  <si>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</si>
  <si>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</si>
  <si>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</si>
  <si>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</si>
  <si>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</si>
  <si>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</si>
  <si>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</si>
  <si>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</si>
  <si>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</si>
  <si>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</si>
  <si>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</si>
  <si>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</si>
  <si>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</si>
  <si>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</si>
  <si>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</si>
  <si>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</si>
  <si>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</si>
  <si>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</si>
  <si>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</si>
  <si>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</si>
  <si>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</si>
  <si>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</si>
  <si>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</si>
  <si>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</si>
  <si>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</si>
  <si>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</si>
  <si>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</si>
  <si>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</si>
  <si>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</si>
  <si>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</si>
  <si>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</si>
  <si>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</si>
  <si>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</si>
  <si>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</si>
  <si>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</si>
  <si>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</si>
  <si>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</si>
  <si>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</si>
  <si>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</si>
  <si>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</si>
  <si>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</si>
  <si>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</si>
  <si>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</si>
  <si>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</si>
  <si>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</si>
  <si>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</si>
  <si>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</si>
  <si>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</si>
  <si>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</si>
  <si>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</si>
  <si>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</si>
  <si>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</si>
  <si>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</si>
  <si>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</si>
  <si>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</si>
  <si>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</si>
  <si>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</si>
  <si>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</si>
  <si>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</si>
  <si>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</si>
  <si>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</si>
  <si>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</si>
  <si>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</si>
  <si>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</si>
  <si>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</si>
  <si>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</si>
  <si>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</si>
  <si>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</si>
  <si>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</si>
  <si>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</si>
  <si>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</si>
  <si>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</si>
  <si>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</si>
  <si>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</si>
  <si>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</si>
  <si>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</si>
  <si>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</si>
  <si>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</si>
  <si>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</si>
  <si>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</si>
  <si>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</si>
  <si>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</si>
  <si>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</si>
  <si>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</si>
  <si>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</si>
  <si>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</si>
  <si>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</si>
  <si>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</si>
  <si>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</si>
  <si>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</si>
  <si>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</si>
  <si>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</si>
  <si>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</si>
  <si>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</si>
  <si>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</si>
  <si>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</si>
  <si>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</si>
  <si>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</si>
  <si>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</si>
  <si>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</si>
  <si>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</si>
  <si>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</si>
  <si>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</si>
  <si>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</si>
  <si>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</si>
  <si>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</si>
  <si>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</si>
  <si>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</si>
  <si>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</si>
  <si>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</si>
  <si>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</si>
  <si>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</si>
  <si>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</si>
  <si>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</si>
  <si>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</si>
  <si>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</si>
  <si>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</si>
  <si>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</si>
  <si>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</si>
  <si>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</si>
  <si>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</si>
  <si>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</si>
  <si>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</si>
  <si>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</si>
  <si>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</si>
  <si>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</si>
  <si>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</si>
  <si>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</si>
  <si>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</si>
  <si>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</si>
  <si>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</si>
  <si>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</si>
  <si>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</si>
  <si>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</si>
  <si>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</si>
  <si>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</si>
  <si>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</si>
  <si>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</si>
  <si>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</si>
  <si>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</si>
  <si>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</si>
  <si>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</si>
  <si>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</si>
  <si>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</si>
  <si>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</si>
  <si>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</si>
  <si>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</si>
  <si>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</si>
  <si>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</si>
  <si>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</si>
  <si>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</si>
  <si>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</si>
  <si>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</si>
  <si>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</si>
  <si>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</si>
  <si>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</si>
  <si>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</si>
  <si>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</si>
  <si>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</si>
  <si>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</si>
  <si>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</si>
  <si>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</si>
  <si>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</si>
  <si>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</si>
  <si>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</si>
  <si>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</si>
  <si>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</si>
  <si>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</si>
  <si>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</si>
  <si>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</si>
  <si>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</si>
  <si>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</si>
  <si>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</si>
  <si>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</si>
  <si>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</si>
  <si>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</si>
  <si>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</si>
  <si>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</si>
  <si>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</si>
  <si>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</si>
  <si>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</si>
  <si>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</si>
  <si>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</si>
  <si>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</si>
  <si>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</si>
  <si>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</si>
  <si>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</si>
  <si>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</si>
  <si>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</si>
  <si>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</si>
  <si>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</si>
  <si>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</si>
  <si>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</si>
  <si>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</si>
  <si>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</si>
  <si>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</si>
  <si>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</si>
  <si>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</si>
  <si>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</si>
  <si>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</si>
  <si>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</si>
  <si>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</si>
  <si>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</si>
  <si>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</si>
  <si>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</si>
  <si>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</si>
  <si>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</si>
  <si>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</si>
  <si>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</si>
  <si>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</si>
  <si>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</si>
  <si>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</si>
  <si>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</si>
  <si>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</si>
  <si>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</si>
  <si>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</si>
  <si>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</si>
  <si>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</si>
  <si>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</si>
  <si>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</si>
  <si>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</si>
  <si>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</si>
  <si>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</si>
  <si>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</si>
  <si>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</si>
  <si>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</si>
  <si>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</si>
  <si>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</si>
  <si>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</si>
  <si>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</si>
  <si>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</si>
  <si>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</si>
  <si>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</si>
  <si>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</si>
  <si>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</si>
  <si>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</si>
  <si>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</si>
  <si>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</si>
  <si>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</si>
  <si>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</si>
  <si>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</si>
  <si>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</si>
  <si>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</si>
  <si>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</si>
  <si>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</si>
  <si>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</si>
  <si>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</si>
  <si>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</si>
  <si>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</si>
  <si>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</si>
  <si>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</si>
  <si>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</si>
  <si>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</si>
  <si>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</si>
  <si>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</si>
  <si>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</si>
  <si>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</si>
  <si>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</si>
  <si>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</si>
  <si>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</si>
  <si>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</si>
  <si>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</si>
  <si>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</si>
  <si>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</si>
  <si>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</si>
  <si>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</si>
  <si>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</si>
  <si>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</si>
  <si>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</si>
  <si>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</si>
  <si>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</si>
  <si>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</si>
  <si>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</si>
  <si>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</si>
  <si>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</si>
  <si>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</si>
  <si>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</si>
  <si>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</si>
  <si>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</si>
  <si>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</si>
  <si>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</si>
  <si>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</si>
  <si>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</si>
  <si>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</si>
  <si>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</si>
  <si>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</si>
  <si>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</si>
  <si>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</si>
  <si>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</si>
  <si>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</si>
  <si>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</si>
  <si>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</si>
  <si>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</si>
  <si>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</si>
  <si>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</si>
  <si>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</si>
  <si>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</si>
  <si>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</si>
  <si>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</si>
  <si>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</si>
  <si>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</si>
  <si>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</si>
  <si>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</si>
  <si>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</si>
  <si>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</si>
  <si>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</si>
  <si>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</si>
  <si>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</si>
  <si>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</si>
  <si>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</si>
  <si>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</si>
  <si>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</si>
  <si>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</si>
  <si>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</si>
  <si>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</si>
  <si>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</si>
  <si>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</si>
  <si>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</si>
  <si>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</si>
  <si>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</si>
  <si>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</si>
  <si>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</si>
  <si>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</si>
  <si>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</si>
  <si>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</si>
  <si>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</si>
  <si>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</si>
  <si>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</si>
  <si>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</si>
  <si>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</si>
  <si>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</si>
  <si>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</si>
  <si>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</si>
  <si>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</si>
  <si>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</si>
  <si>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</si>
  <si>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</si>
  <si>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</si>
  <si>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</si>
  <si>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</si>
  <si>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</si>
  <si>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</si>
  <si>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</si>
  <si>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</si>
  <si>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</si>
  <si>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</si>
  <si>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</si>
  <si>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</si>
  <si>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</si>
  <si>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</si>
  <si>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</si>
  <si>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</si>
  <si>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</si>
  <si>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</si>
  <si>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</si>
  <si>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</si>
  <si>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</si>
  <si>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</si>
  <si>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</si>
  <si>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</si>
  <si>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</si>
  <si>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</si>
  <si>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</si>
  <si>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</si>
  <si>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</si>
  <si>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</si>
  <si>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</si>
  <si>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</si>
  <si>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</si>
  <si>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</si>
  <si>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</si>
  <si>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</si>
  <si>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</si>
  <si>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</si>
  <si>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</si>
  <si>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</si>
  <si>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</si>
  <si>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</si>
  <si>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</si>
  <si>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</si>
  <si>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</si>
  <si>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</si>
  <si>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</si>
  <si>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</si>
  <si>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</si>
  <si>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</si>
  <si>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</si>
  <si>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</si>
  <si>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</si>
  <si>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</si>
  <si>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</si>
  <si>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</si>
  <si>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</si>
  <si>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</si>
  <si>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</si>
  <si>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</si>
  <si>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</si>
  <si>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</si>
  <si>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</si>
  <si>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</si>
  <si>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</si>
  <si>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</si>
  <si>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</si>
  <si>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</si>
  <si>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</si>
  <si>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</si>
  <si>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</si>
  <si>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</si>
  <si>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</si>
  <si>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</si>
  <si>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</si>
  <si>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</si>
  <si>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</si>
  <si>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</si>
  <si>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</si>
  <si>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</si>
  <si>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</si>
  <si>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</si>
  <si>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</si>
  <si>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</si>
  <si>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</si>
  <si>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</si>
  <si>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</si>
  <si>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</si>
  <si>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</si>
  <si>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</si>
  <si>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</si>
  <si>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</si>
  <si>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</si>
  <si>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</si>
  <si>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</si>
  <si>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</si>
  <si>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</si>
  <si>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</si>
  <si>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</si>
  <si>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</si>
  <si>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</si>
  <si>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</si>
  <si>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</si>
  <si>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</si>
  <si>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</si>
  <si>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</si>
  <si>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</si>
  <si>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</si>
  <si>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</si>
  <si>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</si>
  <si>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</si>
  <si>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</si>
  <si>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</si>
  <si>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</si>
  <si>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</si>
  <si>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</si>
  <si>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</si>
  <si>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</si>
  <si>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</si>
  <si>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</si>
  <si>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</si>
  <si>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</si>
  <si>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</si>
  <si>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</si>
  <si>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</si>
  <si>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</si>
  <si>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</si>
  <si>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</si>
  <si>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</si>
  <si>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</si>
  <si>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</si>
  <si>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</si>
  <si>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</si>
  <si>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</si>
  <si>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</si>
  <si>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</si>
  <si>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</si>
  <si>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</si>
  <si>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</si>
  <si>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</si>
  <si>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</si>
  <si>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</si>
  <si>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</si>
  <si>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</si>
  <si>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</si>
  <si>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</si>
  <si>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</si>
  <si>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</si>
  <si>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</si>
  <si>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</si>
  <si>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</si>
  <si>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</si>
  <si>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</si>
  <si>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</si>
  <si>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</si>
  <si>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</si>
  <si>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</si>
  <si>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</si>
  <si>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</si>
  <si>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</si>
  <si>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</si>
  <si>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</si>
  <si>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</si>
  <si>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</si>
  <si>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</si>
  <si>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</si>
  <si>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</si>
  <si>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</si>
  <si>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</si>
  <si>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</si>
  <si>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</si>
  <si>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</si>
  <si>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</si>
  <si>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</si>
  <si>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</si>
  <si>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</si>
  <si>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</si>
  <si>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</si>
  <si>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</si>
  <si>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</si>
  <si>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</si>
  <si>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</si>
  <si>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</si>
  <si>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</si>
  <si>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</si>
  <si>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</si>
  <si>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</si>
  <si>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</si>
  <si>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</si>
  <si>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</si>
  <si>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</si>
  <si>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</si>
  <si>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</si>
  <si>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</si>
  <si>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</si>
  <si>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</si>
  <si>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</si>
  <si>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</si>
  <si>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</si>
  <si>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</si>
  <si>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</si>
  <si>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</si>
  <si>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</si>
  <si>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</si>
  <si>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</si>
  <si>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</si>
  <si>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</si>
  <si>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</si>
  <si>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</si>
  <si>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</si>
  <si>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</si>
  <si>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</si>
  <si>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</si>
  <si>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</si>
  <si>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</si>
  <si>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</si>
  <si>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</si>
  <si>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</si>
  <si>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</si>
  <si>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</si>
  <si>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</si>
  <si>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</si>
  <si>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</si>
  <si>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</si>
  <si>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</si>
  <si>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</si>
  <si>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</si>
  <si>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</si>
  <si>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</si>
  <si>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</si>
  <si>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</si>
  <si>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</si>
  <si>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</si>
  <si>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</si>
  <si>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</si>
  <si>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</si>
  <si>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</si>
  <si>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</si>
  <si>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</si>
  <si>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</si>
  <si>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</si>
  <si>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</si>
  <si>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</si>
  <si>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</si>
  <si>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</si>
  <si>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</si>
  <si>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</si>
  <si>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</si>
  <si>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</si>
  <si>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</si>
  <si>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</si>
  <si>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</si>
  <si>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</si>
  <si>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</si>
  <si>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</si>
  <si>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</si>
  <si>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</si>
  <si>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</si>
  <si>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</si>
  <si>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</si>
  <si>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</si>
  <si>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</si>
  <si>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</si>
  <si>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</si>
  <si>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</si>
  <si>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</si>
  <si>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</si>
  <si>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</si>
  <si>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</si>
  <si>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</si>
  <si>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</si>
  <si>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</si>
  <si>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</si>
  <si>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</si>
  <si>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</si>
  <si>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</si>
  <si>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</si>
  <si>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</si>
  <si>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</si>
  <si>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</si>
  <si>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</si>
  <si>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</si>
  <si>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</si>
  <si>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</si>
  <si>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</si>
  <si>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</si>
  <si>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</si>
  <si>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</si>
  <si>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</si>
  <si>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</si>
  <si>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</si>
  <si>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</si>
  <si>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</si>
  <si>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</si>
  <si>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</si>
  <si>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</si>
  <si>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</si>
  <si>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</si>
  <si>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</si>
  <si>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</si>
  <si>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</si>
  <si>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</si>
  <si>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</si>
  <si>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</si>
  <si>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</si>
  <si>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</si>
  <si>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</si>
  <si>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</si>
  <si>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</si>
  <si>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</si>
  <si>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</si>
  <si>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</si>
  <si>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</si>
  <si>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</si>
  <si>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</si>
  <si>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</si>
  <si>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</si>
  <si>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</si>
  <si>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</si>
  <si>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</si>
  <si>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</si>
  <si>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</si>
  <si>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</si>
  <si>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</si>
  <si>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</si>
  <si>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</si>
  <si>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</si>
  <si>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</si>
  <si>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</si>
  <si>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</si>
  <si>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</si>
  <si>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</si>
  <si>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</si>
  <si>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</si>
  <si>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</si>
  <si>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</si>
  <si>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</si>
  <si>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</si>
  <si>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</si>
  <si>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</si>
  <si>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</si>
  <si>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</si>
  <si>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</si>
  <si>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</si>
  <si>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</si>
  <si>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</si>
  <si>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</si>
  <si>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</si>
  <si>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</si>
  <si>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</si>
  <si>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</si>
  <si>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</si>
  <si>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</si>
  <si>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</si>
  <si>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</si>
  <si>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</si>
  <si>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</si>
  <si>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</si>
  <si>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</si>
  <si>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</si>
  <si>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</si>
  <si>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</si>
  <si>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</si>
  <si>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</si>
  <si>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</si>
  <si>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</si>
  <si>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</si>
  <si>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</si>
  <si>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</si>
  <si>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</si>
  <si>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</si>
  <si>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</si>
  <si>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</si>
  <si>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</si>
  <si>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</si>
  <si>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</si>
  <si>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</si>
  <si>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</si>
  <si>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</si>
  <si>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</si>
  <si>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</si>
  <si>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</si>
  <si>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</si>
  <si>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</si>
  <si>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</si>
  <si>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</si>
  <si>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</si>
  <si>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</si>
  <si>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</si>
  <si>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</si>
  <si>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</si>
  <si>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</si>
  <si>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</si>
  <si>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</si>
  <si>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</si>
  <si>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</si>
  <si>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</si>
  <si>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</si>
  <si>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</si>
  <si>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</si>
  <si>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</si>
  <si>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</si>
  <si>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</si>
  <si>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</si>
  <si>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</si>
  <si>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</si>
  <si>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</si>
  <si>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</si>
  <si>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</si>
  <si>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</si>
  <si>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</si>
  <si>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</si>
  <si>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</si>
  <si>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</si>
  <si>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</si>
  <si>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</si>
  <si>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</si>
  <si>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</si>
  <si>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</si>
  <si>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</si>
  <si>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</si>
  <si>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</si>
  <si>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</si>
  <si>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</si>
  <si>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</si>
  <si>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</si>
  <si>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</si>
  <si>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</si>
  <si>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</si>
  <si>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</si>
  <si>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</si>
  <si>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</si>
  <si>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</si>
  <si>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</si>
  <si>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</si>
  <si>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</si>
  <si>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</si>
  <si>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</si>
  <si>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</si>
  <si>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</si>
  <si>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</si>
  <si>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</si>
  <si>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</si>
  <si>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</si>
  <si>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</si>
  <si>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</si>
  <si>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</si>
  <si>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</si>
  <si>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</si>
  <si>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</si>
  <si>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</si>
  <si>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</si>
  <si>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</si>
  <si>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</si>
  <si>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</si>
  <si>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</si>
  <si>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</si>
  <si>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</si>
  <si>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</si>
  <si>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</si>
  <si>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</si>
  <si>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</si>
  <si>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</si>
  <si>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</si>
  <si>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</si>
  <si>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</si>
  <si>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</si>
  <si>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</si>
  <si>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</si>
  <si>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</si>
  <si>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</si>
  <si>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</si>
  <si>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</si>
  <si>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</si>
  <si>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</si>
  <si>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</si>
  <si>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</si>
  <si>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</si>
  <si>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</si>
  <si>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</si>
  <si>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</si>
  <si>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</si>
  <si>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</si>
  <si>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</si>
  <si>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</si>
  <si>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</si>
  <si>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</si>
  <si>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</si>
  <si>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</si>
  <si>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</si>
  <si>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</si>
  <si>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</si>
  <si>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</si>
  <si>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</si>
  <si>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</si>
  <si>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</si>
  <si>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</si>
  <si>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</si>
  <si>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</si>
  <si>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</si>
  <si>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</si>
  <si>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</si>
  <si>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</si>
  <si>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</si>
  <si>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</si>
  <si>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</si>
  <si>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</si>
  <si>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</si>
  <si>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</si>
  <si>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</si>
  <si>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</si>
  <si>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</si>
  <si>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</si>
  <si>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</si>
  <si>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</si>
  <si>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</si>
  <si>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</si>
  <si>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</si>
  <si>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</si>
  <si>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</si>
  <si>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</si>
  <si>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</si>
  <si>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</si>
  <si>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</si>
  <si>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</si>
  <si>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</si>
  <si>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</si>
  <si>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</si>
  <si>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</si>
  <si>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</si>
  <si>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</si>
  <si>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</si>
  <si>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</si>
  <si>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</si>
  <si>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</si>
  <si>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</si>
  <si>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</si>
  <si>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</si>
  <si>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</si>
  <si>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</si>
  <si>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</si>
  <si>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</si>
  <si>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</si>
  <si>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</si>
  <si>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</si>
  <si>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</si>
  <si>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</si>
  <si>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</si>
  <si>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</si>
  <si>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</si>
  <si>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</si>
  <si>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</si>
  <si>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</si>
  <si>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</si>
  <si>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</si>
  <si>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</si>
  <si>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</si>
  <si>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</si>
  <si>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</si>
  <si>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</si>
  <si>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</si>
  <si>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</si>
  <si>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</si>
  <si>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</si>
  <si>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</si>
  <si>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</si>
  <si>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</si>
  <si>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</si>
  <si>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</si>
  <si>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</si>
  <si>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</si>
  <si>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</si>
  <si>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</si>
  <si>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</si>
  <si>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</si>
  <si>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</si>
  <si>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</si>
  <si>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</si>
  <si>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</si>
  <si>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</si>
  <si>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</si>
  <si>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</si>
  <si>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</si>
  <si>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</si>
  <si>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</si>
  <si>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</si>
  <si>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</si>
  <si>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</si>
  <si>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</si>
  <si>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</si>
  <si>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</si>
  <si>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</si>
  <si>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</si>
  <si>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</si>
  <si>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</si>
  <si>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</si>
  <si>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</si>
  <si>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</si>
  <si>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</si>
  <si>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</si>
  <si>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</si>
  <si>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</si>
  <si>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</si>
  <si>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</si>
  <si>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</si>
  <si>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</si>
  <si>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</si>
  <si>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</si>
  <si>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</si>
  <si>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</si>
  <si>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</si>
  <si>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</si>
  <si>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</si>
  <si>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</si>
  <si>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</si>
  <si>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</si>
  <si>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</si>
  <si>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</si>
  <si>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</si>
  <si>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</si>
  <si>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</si>
  <si>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</si>
  <si>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</si>
  <si>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</si>
  <si>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</si>
  <si>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</si>
  <si>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</si>
  <si>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</si>
  <si>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</si>
  <si>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</si>
  <si>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</si>
  <si>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</si>
  <si>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</si>
  <si>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</si>
  <si>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</si>
  <si>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</si>
  <si>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</si>
  <si>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</si>
  <si>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</si>
  <si>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</si>
  <si>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</si>
  <si>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</si>
  <si>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</si>
  <si>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</si>
  <si>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</si>
  <si>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</si>
  <si>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</si>
  <si>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</si>
  <si>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</si>
  <si>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</si>
  <si>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</si>
  <si>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</si>
  <si>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</si>
  <si>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</si>
  <si>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</si>
  <si>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</si>
  <si>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</si>
  <si>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</si>
  <si>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</si>
  <si>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</si>
  <si>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</si>
  <si>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</si>
  <si>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</si>
  <si>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</si>
  <si>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</si>
  <si>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</si>
  <si>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</si>
  <si>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</si>
  <si>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</si>
  <si>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</si>
  <si>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</si>
  <si>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</si>
  <si>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</si>
  <si>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</si>
  <si>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</si>
  <si>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</si>
  <si>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</si>
  <si>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</si>
  <si>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</si>
  <si>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</si>
  <si>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</si>
  <si>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</si>
  <si>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</si>
  <si>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</si>
  <si>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</si>
  <si>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</si>
  <si>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</si>
  <si>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</si>
  <si>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</si>
  <si>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</si>
  <si>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</si>
  <si>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</si>
  <si>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</si>
  <si>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</si>
  <si>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</si>
  <si>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</si>
  <si>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</si>
  <si>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</si>
  <si>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</si>
  <si>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</si>
  <si>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</si>
  <si>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</si>
  <si>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</si>
  <si>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</si>
  <si>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</si>
  <si>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</si>
  <si>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</si>
  <si>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</si>
  <si>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</si>
  <si>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</si>
  <si>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</si>
  <si>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</si>
  <si>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</si>
  <si>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</si>
  <si>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</si>
  <si>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</si>
  <si>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</si>
  <si>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</si>
  <si>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</si>
  <si>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</si>
  <si>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</si>
  <si>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</si>
  <si>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</si>
  <si>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</si>
  <si>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</si>
  <si>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</si>
  <si>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</si>
  <si>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</si>
  <si>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</si>
  <si>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</si>
  <si>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</si>
  <si>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</si>
  <si>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</si>
  <si>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</si>
  <si>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</si>
  <si>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</si>
  <si>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</si>
  <si>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</si>
  <si>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</si>
  <si>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</si>
  <si>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</si>
  <si>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</si>
  <si>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</si>
  <si>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</si>
  <si>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</si>
  <si>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</si>
  <si>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</si>
  <si>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</si>
  <si>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</si>
  <si>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</si>
  <si>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</si>
  <si>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</si>
  <si>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</si>
  <si>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</si>
  <si>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</si>
  <si>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</si>
  <si>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</si>
  <si>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</si>
  <si>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</si>
  <si>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</si>
  <si>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</si>
  <si>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</si>
  <si>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</si>
  <si>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</si>
  <si>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</si>
  <si>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</si>
  <si>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</si>
  <si>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</si>
  <si>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</si>
  <si>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</si>
  <si>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</si>
  <si>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</si>
  <si>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</si>
  <si>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</si>
  <si>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</si>
  <si>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</si>
  <si>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</si>
  <si>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</si>
  <si>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</si>
  <si>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</si>
  <si>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</si>
  <si>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</si>
  <si>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</si>
  <si>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</si>
  <si>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</si>
  <si>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</si>
  <si>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</si>
  <si>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</si>
  <si>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</si>
  <si>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</si>
  <si>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</si>
  <si>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</si>
  <si>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</si>
  <si>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</si>
  <si>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</si>
  <si>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</si>
  <si>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</si>
  <si>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</si>
  <si>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</si>
  <si>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</si>
  <si>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</si>
  <si>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</si>
  <si>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</si>
  <si>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</si>
  <si>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</si>
  <si>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</si>
  <si>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</si>
  <si>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</si>
  <si>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</si>
  <si>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</si>
  <si>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</si>
  <si>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</si>
  <si>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</si>
  <si>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</si>
  <si>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</si>
  <si>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</si>
  <si>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</si>
  <si>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</si>
  <si>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</si>
  <si>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</si>
  <si>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</si>
  <si>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</si>
  <si>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</si>
  <si>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</si>
  <si>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</si>
  <si>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</si>
  <si>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</si>
  <si>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</si>
  <si>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</si>
  <si>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</si>
  <si>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</si>
  <si>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</si>
  <si>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</si>
  <si>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</si>
  <si>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</si>
  <si>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</si>
  <si>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</si>
  <si>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</si>
  <si>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</si>
  <si>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</si>
  <si>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</si>
  <si>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</si>
  <si>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</si>
  <si>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</si>
  <si>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</si>
  <si>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</si>
  <si>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</si>
  <si>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</si>
  <si>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</si>
  <si>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</si>
  <si>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</si>
  <si>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</si>
  <si>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</si>
  <si>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</si>
  <si>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</si>
  <si>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</si>
  <si>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</si>
  <si>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</si>
  <si>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</si>
  <si>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</si>
  <si>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</si>
  <si>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</si>
  <si>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</si>
  <si>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</si>
  <si>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</si>
  <si>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</si>
  <si>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</si>
  <si>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</si>
  <si>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</si>
  <si>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</si>
  <si>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</si>
  <si>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</si>
  <si>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</si>
  <si>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</si>
  <si>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</si>
  <si>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</si>
  <si>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</si>
  <si>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</si>
  <si>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</si>
  <si>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</si>
  <si>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</si>
  <si>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</si>
  <si>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</si>
  <si>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</si>
  <si>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</si>
  <si>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</si>
  <si>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</si>
  <si>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</si>
  <si>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</si>
  <si>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</si>
  <si>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</si>
  <si>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</si>
  <si>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</si>
  <si>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</si>
  <si>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</si>
  <si>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</si>
  <si>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</si>
  <si>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</si>
  <si>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</si>
  <si>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</si>
  <si>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</si>
  <si>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</si>
  <si>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</si>
  <si>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</si>
  <si>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</si>
  <si>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</si>
  <si>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</si>
  <si>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</si>
  <si>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</si>
  <si>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</si>
  <si>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</si>
  <si>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</si>
  <si>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</si>
  <si>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</si>
  <si>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</si>
  <si>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</si>
  <si>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</si>
  <si>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</si>
  <si>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</si>
  <si>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</si>
  <si>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</si>
  <si>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</si>
  <si>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</si>
  <si>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</si>
  <si>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</si>
  <si>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</si>
  <si>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</si>
  <si>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</si>
  <si>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</si>
  <si>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</si>
  <si>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</si>
  <si>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</si>
  <si>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</si>
  <si>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</si>
  <si>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</si>
  <si>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</si>
  <si>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</si>
  <si>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</si>
  <si>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</si>
  <si>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</si>
  <si>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</si>
  <si>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</si>
  <si>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</si>
  <si>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</si>
  <si>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</si>
  <si>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</si>
  <si>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</si>
  <si>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</si>
  <si>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</si>
  <si>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</si>
  <si>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</si>
  <si>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</si>
  <si>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</si>
  <si>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</si>
  <si>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</si>
  <si>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</si>
  <si>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</si>
  <si>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</si>
  <si>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</si>
  <si>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</si>
  <si>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</si>
  <si>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</si>
  <si>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</si>
  <si>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</si>
  <si>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</si>
  <si>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</si>
  <si>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</si>
  <si>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</si>
  <si>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</si>
  <si>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</si>
  <si>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</si>
  <si>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</si>
  <si>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</si>
  <si>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</si>
  <si>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</si>
  <si>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</si>
  <si>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</si>
  <si>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</si>
  <si>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</si>
  <si>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</si>
  <si>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</si>
  <si>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</si>
  <si>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</si>
  <si>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</si>
  <si>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</si>
  <si>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</si>
  <si>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</si>
  <si>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</si>
  <si>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</si>
  <si>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</si>
  <si>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</si>
  <si>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</si>
  <si>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</si>
  <si>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</si>
  <si>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</si>
  <si>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</si>
  <si>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</si>
  <si>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</si>
  <si>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</si>
  <si>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</si>
  <si>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</si>
  <si>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</si>
  <si>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</si>
  <si>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</si>
  <si>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</si>
  <si>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</si>
  <si>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</si>
  <si>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</si>
  <si>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</si>
  <si>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</si>
  <si>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</si>
  <si>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</si>
  <si>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</si>
  <si>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</si>
  <si>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</si>
  <si>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</si>
  <si>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</si>
  <si>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</si>
  <si>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</si>
  <si>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</si>
  <si>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</si>
  <si>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</si>
  <si>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</si>
  <si>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</si>
  <si>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</si>
  <si>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</si>
  <si>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</si>
  <si>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</si>
  <si>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</si>
  <si>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</si>
  <si>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</si>
  <si>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</si>
  <si>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</si>
  <si>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</si>
  <si>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</si>
  <si>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</si>
  <si>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</si>
  <si>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</si>
  <si>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</si>
  <si>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</si>
  <si>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</si>
  <si>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</si>
  <si>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</si>
  <si>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</si>
  <si>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</si>
  <si>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</si>
  <si>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</si>
  <si>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</si>
  <si>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</si>
  <si>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</si>
  <si>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</si>
  <si>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</si>
  <si>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</si>
  <si>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</si>
  <si>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</si>
  <si>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</si>
  <si>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</si>
  <si>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</si>
  <si>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</si>
  <si>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</si>
  <si>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</si>
  <si>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</si>
  <si>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</si>
  <si>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</si>
  <si>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</si>
  <si>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</si>
  <si>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</si>
  <si>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</si>
  <si>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</si>
  <si>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</si>
  <si>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</si>
  <si>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</si>
  <si>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</si>
  <si>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</si>
  <si>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</si>
  <si>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</si>
  <si>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</si>
  <si>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</si>
  <si>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</si>
  <si>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</si>
  <si>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</si>
  <si>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</si>
  <si>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</si>
  <si>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</si>
  <si>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</si>
  <si>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</si>
  <si>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</si>
  <si>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</si>
  <si>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</si>
  <si>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</si>
  <si>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</si>
  <si>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</si>
  <si>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</si>
  <si>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</si>
  <si>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</si>
  <si>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</si>
  <si>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</si>
  <si>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</si>
  <si>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</si>
  <si>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</si>
  <si>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</si>
  <si>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</si>
  <si>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</si>
  <si>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</si>
  <si>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</si>
  <si>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</si>
  <si>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</si>
  <si>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</si>
  <si>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</si>
  <si>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</si>
  <si>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</si>
  <si>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</si>
  <si>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</si>
  <si>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</si>
  <si>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</si>
  <si>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</si>
  <si>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</si>
  <si>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</si>
  <si>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</si>
  <si>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</si>
  <si>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</si>
  <si>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</si>
  <si>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</si>
  <si>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</si>
  <si>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</si>
  <si>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</si>
  <si>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</si>
  <si>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</si>
  <si>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</si>
  <si>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</si>
  <si>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</si>
  <si>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</si>
  <si>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</si>
  <si>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</si>
  <si>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</si>
  <si>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</si>
  <si>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</si>
  <si>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</si>
  <si>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</si>
  <si>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</si>
  <si>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</si>
  <si>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</si>
  <si>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</si>
  <si>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</si>
  <si>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</si>
  <si>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</si>
  <si>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</si>
  <si>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</si>
  <si>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</si>
  <si>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</si>
  <si>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</si>
  <si>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</si>
  <si>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</si>
  <si>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</si>
  <si>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</si>
  <si>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</si>
  <si>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</si>
  <si>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</si>
  <si>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</si>
  <si>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</si>
  <si>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</si>
  <si>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</si>
  <si>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</si>
  <si>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</si>
  <si>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</si>
  <si>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</si>
  <si>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</si>
  <si>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</si>
  <si>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</si>
  <si>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</si>
  <si>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</si>
  <si>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</si>
  <si>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</si>
  <si>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</si>
  <si>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</si>
  <si>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</si>
  <si>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</si>
  <si>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</si>
  <si>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</si>
  <si>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</si>
  <si>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</si>
  <si>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</si>
  <si>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</si>
  <si>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</si>
  <si>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</si>
  <si>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</si>
  <si>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</si>
  <si>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</si>
  <si>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</si>
  <si>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</si>
  <si>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</si>
  <si>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</si>
  <si>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</si>
  <si>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</si>
  <si>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</si>
  <si>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</si>
  <si>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</si>
  <si>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</si>
  <si>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</si>
  <si>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</si>
  <si>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</si>
  <si>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</si>
  <si>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</si>
  <si>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</si>
  <si>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</si>
  <si>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</si>
  <si>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</si>
  <si>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</si>
  <si>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</si>
  <si>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</si>
  <si>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</si>
  <si>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</si>
  <si>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</si>
  <si>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</si>
  <si>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</si>
  <si>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</si>
  <si>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</si>
  <si>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</si>
  <si>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</si>
  <si>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</si>
  <si>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</si>
  <si>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</si>
  <si>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</si>
  <si>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</si>
  <si>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</si>
  <si>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</si>
  <si>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</si>
  <si>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</si>
  <si>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</si>
  <si>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</si>
  <si>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</si>
  <si>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</si>
  <si>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</si>
  <si>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</si>
  <si>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</si>
  <si>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</si>
  <si>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</si>
  <si>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</si>
  <si>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</si>
  <si>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</si>
  <si>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</si>
  <si>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</si>
  <si>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</si>
  <si>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</si>
  <si>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</si>
  <si>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</si>
  <si>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</si>
  <si>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</si>
  <si>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</si>
  <si>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</si>
  <si>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</si>
  <si>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</si>
  <si>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</si>
  <si>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</si>
  <si>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</si>
  <si>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</si>
  <si>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</si>
  <si>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</si>
  <si>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</si>
  <si>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</si>
  <si>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</si>
  <si>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</si>
  <si>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</si>
  <si>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</si>
  <si>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</si>
  <si>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</si>
  <si>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</si>
  <si>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</si>
  <si>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</si>
  <si>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</si>
  <si>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</si>
  <si>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</si>
  <si>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</si>
  <si>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</si>
  <si>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</si>
  <si>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</si>
  <si>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</si>
  <si>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</si>
  <si>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</si>
  <si>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</si>
  <si>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</si>
  <si>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</si>
  <si>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</si>
  <si>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</si>
  <si>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</si>
  <si>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</si>
  <si>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</si>
  <si>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</si>
  <si>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</si>
  <si>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</si>
  <si>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</si>
  <si>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</si>
  <si>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</si>
  <si>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</si>
  <si>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</si>
  <si>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</si>
  <si>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</si>
  <si>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</si>
  <si>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</si>
  <si>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</si>
  <si>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</si>
  <si>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</si>
  <si>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</si>
  <si>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</si>
  <si>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</si>
  <si>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</si>
  <si>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</si>
  <si>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</si>
  <si>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</si>
  <si>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</si>
  <si>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</si>
  <si>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</si>
  <si>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</si>
  <si>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</si>
  <si>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</si>
  <si>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</si>
  <si>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</si>
  <si>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</si>
  <si>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</si>
  <si>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</si>
  <si>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</si>
  <si>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</si>
  <si>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</si>
  <si>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</si>
  <si>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</si>
  <si>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</si>
  <si>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</si>
  <si>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</si>
  <si>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</si>
  <si>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</si>
  <si>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</si>
  <si>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</si>
  <si>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</si>
  <si>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</si>
  <si>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</si>
  <si>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</si>
  <si>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</si>
  <si>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</si>
  <si>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</si>
  <si>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</si>
  <si>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</si>
  <si>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</si>
  <si>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</si>
  <si>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</si>
  <si>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</si>
  <si>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</si>
  <si>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</si>
  <si>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</si>
  <si>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</si>
  <si>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</si>
  <si>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</si>
  <si>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</si>
  <si>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</si>
  <si>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</si>
  <si>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</si>
  <si>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</si>
  <si>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</si>
  <si>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</si>
  <si>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</si>
  <si>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</si>
  <si>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</si>
  <si>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</si>
  <si>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</si>
  <si>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</si>
  <si>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</si>
  <si>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</si>
  <si>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</si>
  <si>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</si>
  <si>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</si>
  <si>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</si>
  <si>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</si>
  <si>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</si>
  <si>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</si>
  <si>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</si>
  <si>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</si>
  <si>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</si>
  <si>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</si>
  <si>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</si>
  <si>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</si>
  <si>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</si>
  <si>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</si>
  <si>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</si>
  <si>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</si>
  <si>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</si>
  <si>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</si>
  <si>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</si>
  <si>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</si>
  <si>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</si>
  <si>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</si>
  <si>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</si>
  <si>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</si>
  <si>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</si>
  <si>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</si>
  <si>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</si>
  <si>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</si>
  <si>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</si>
  <si>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</si>
  <si>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</si>
  <si>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</si>
  <si>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</si>
  <si>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</si>
  <si>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</si>
  <si>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</si>
  <si>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</si>
  <si>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</si>
  <si>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</si>
  <si>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</si>
  <si>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</si>
  <si>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</si>
  <si>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</si>
  <si>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</si>
  <si>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</si>
  <si>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</si>
  <si>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</si>
  <si>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</si>
  <si>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</si>
  <si>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</si>
  <si>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</si>
  <si>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</si>
  <si>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</si>
  <si>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</si>
  <si>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</si>
  <si>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</si>
  <si>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</si>
  <si>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</si>
  <si>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</si>
  <si>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</si>
  <si>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</si>
  <si>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</si>
  <si>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</si>
  <si>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</si>
  <si>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</si>
  <si>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</si>
  <si>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</si>
  <si>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</si>
  <si>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</si>
  <si>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</si>
  <si>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</si>
  <si>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</si>
  <si>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</si>
  <si>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</si>
  <si>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</si>
  <si>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</si>
  <si>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</si>
  <si>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</si>
  <si>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</si>
  <si>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</si>
  <si>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</si>
  <si>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</si>
  <si>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</si>
  <si>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</si>
  <si>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</si>
  <si>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</si>
  <si>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</si>
  <si>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</si>
  <si>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</si>
  <si>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</si>
  <si>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</si>
  <si>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</si>
  <si>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</si>
  <si>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</si>
  <si>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</si>
  <si>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</si>
  <si>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</si>
  <si>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</si>
  <si>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</si>
  <si>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</si>
  <si>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</si>
  <si>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</si>
  <si>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</si>
  <si>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</si>
  <si>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</si>
  <si>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</si>
  <si>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</si>
  <si>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</si>
  <si>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</si>
  <si>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</si>
  <si>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</si>
  <si>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</si>
  <si>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</si>
  <si>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</si>
  <si>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</si>
  <si>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</si>
  <si>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</si>
  <si>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</si>
  <si>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</si>
  <si>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</si>
  <si>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</si>
  <si>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</si>
  <si>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</si>
  <si>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</si>
  <si>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</si>
  <si>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</si>
  <si>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</si>
  <si>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</si>
  <si>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</si>
  <si>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</si>
  <si>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</si>
  <si>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</si>
  <si>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</si>
  <si>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</si>
  <si>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</si>
  <si>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</si>
  <si>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</si>
  <si>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</si>
  <si>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</si>
  <si>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</si>
  <si>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</si>
  <si>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</si>
  <si>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</si>
  <si>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</si>
  <si>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</si>
  <si>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</si>
  <si>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</si>
  <si>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</si>
  <si>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</si>
  <si>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</si>
  <si>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</si>
  <si>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</si>
  <si>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</si>
  <si>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</si>
  <si>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</si>
  <si>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</si>
  <si>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</si>
  <si>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</si>
  <si>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</si>
  <si>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</si>
  <si>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</si>
  <si>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</si>
  <si>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</si>
  <si>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</si>
  <si>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</si>
  <si>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</si>
  <si>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</si>
  <si>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</si>
  <si>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</si>
  <si>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</si>
  <si>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</si>
  <si>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</si>
  <si>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</si>
  <si>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</si>
  <si>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</si>
  <si>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</si>
  <si>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</si>
  <si>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</si>
  <si>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</si>
  <si>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</si>
  <si>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</si>
  <si>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</si>
  <si>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</si>
  <si>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</si>
  <si>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</si>
  <si>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</si>
  <si>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</si>
  <si>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</si>
  <si>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</si>
  <si>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</si>
  <si>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</si>
  <si>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</si>
  <si>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</si>
  <si>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</si>
  <si>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</si>
  <si>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</si>
  <si>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</si>
  <si>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</si>
  <si>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</si>
  <si>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</si>
  <si>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</si>
  <si>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</si>
  <si>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</si>
  <si>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</si>
  <si>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</si>
  <si>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</si>
  <si>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</si>
  <si>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</si>
  <si>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</si>
  <si>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</si>
  <si>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</si>
  <si>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</si>
  <si>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</si>
  <si>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</si>
  <si>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</si>
  <si>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</si>
  <si>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</si>
  <si>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</si>
  <si>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</si>
  <si>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</si>
  <si>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</si>
  <si>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</si>
  <si>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</si>
  <si>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</si>
  <si>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</si>
  <si>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</si>
  <si>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</si>
  <si>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</si>
  <si>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</si>
  <si>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</si>
  <si>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</si>
  <si>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</si>
  <si>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</si>
  <si>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</si>
  <si>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</si>
  <si>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</si>
  <si>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</si>
  <si>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</si>
  <si>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</si>
  <si>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</si>
  <si>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</si>
  <si>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</si>
  <si>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</si>
  <si>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</si>
  <si>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</si>
  <si>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</si>
  <si>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</si>
  <si>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</si>
  <si>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</si>
  <si>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</si>
  <si>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</si>
  <si>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</si>
  <si>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</si>
  <si>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</si>
  <si>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</si>
  <si>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</si>
  <si>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</si>
  <si>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</si>
  <si>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</si>
  <si>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</si>
  <si>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</si>
  <si>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</si>
  <si>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</si>
  <si>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</si>
  <si>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</si>
  <si>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</si>
  <si>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</si>
  <si>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</si>
  <si>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</si>
  <si>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</si>
  <si>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</si>
  <si>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</si>
  <si>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</si>
  <si>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</si>
  <si>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</si>
  <si>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</si>
  <si>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</si>
  <si>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</si>
  <si>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</si>
  <si>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</si>
  <si>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</si>
  <si>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</si>
  <si>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</si>
  <si>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</si>
  <si>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</si>
  <si>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</si>
  <si>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</si>
  <si>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</si>
  <si>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</si>
  <si>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</si>
  <si>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</si>
  <si>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</si>
  <si>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</si>
  <si>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</si>
  <si>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</si>
  <si>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</si>
  <si>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</si>
  <si>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</si>
  <si>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</si>
  <si>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</si>
  <si>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</si>
  <si>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</si>
  <si>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</si>
  <si>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</si>
  <si>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</si>
  <si>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</si>
  <si>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</si>
  <si>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</si>
  <si>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</si>
  <si>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</si>
  <si>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</si>
  <si>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</si>
  <si>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</si>
  <si>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</si>
  <si>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</si>
  <si>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</si>
  <si>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</si>
  <si>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</si>
  <si>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</si>
  <si>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</si>
  <si>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</si>
  <si>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</si>
  <si>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</si>
  <si>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</si>
  <si>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</si>
  <si>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</si>
  <si>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</si>
  <si>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</si>
  <si>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</si>
  <si>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</si>
  <si>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</si>
  <si>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</si>
  <si>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</si>
  <si>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</si>
  <si>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</si>
  <si>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</si>
  <si>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</si>
  <si>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</si>
  <si>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</si>
  <si>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</si>
  <si>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</si>
  <si>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</si>
  <si>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</si>
  <si>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</si>
  <si>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</si>
  <si>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</si>
  <si>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</si>
  <si>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</si>
  <si>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</si>
  <si>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</si>
  <si>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</si>
  <si>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</si>
  <si>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</si>
  <si>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</si>
  <si>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</si>
  <si>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</si>
  <si>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</si>
  <si>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</si>
  <si>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</si>
  <si>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</si>
  <si>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</si>
  <si>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</si>
  <si>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</si>
  <si>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</si>
  <si>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</si>
  <si>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</si>
  <si>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</si>
  <si>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</si>
  <si>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</si>
  <si>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</si>
  <si>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</si>
  <si>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</si>
  <si>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</si>
  <si>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</si>
  <si>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</si>
  <si>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</si>
  <si>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</si>
  <si>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</si>
  <si>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</si>
  <si>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</si>
  <si>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</si>
  <si>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</si>
  <si>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</si>
  <si>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</si>
  <si>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</si>
  <si>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</si>
  <si>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</si>
  <si>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</si>
  <si>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</si>
  <si>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</si>
  <si>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</si>
  <si>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</si>
  <si>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</si>
  <si>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</si>
  <si>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</si>
  <si>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</si>
  <si>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</si>
  <si>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</si>
  <si>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</si>
  <si>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</si>
  <si>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</si>
  <si>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</si>
  <si>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</si>
  <si>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</si>
  <si>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</si>
  <si>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</si>
  <si>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</si>
  <si>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</si>
  <si>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</si>
  <si>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</si>
  <si>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</si>
  <si>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</si>
  <si>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</si>
  <si>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</si>
  <si>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</si>
  <si>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</si>
  <si>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</si>
  <si>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</si>
  <si>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</si>
  <si>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</si>
  <si>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</si>
  <si>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</si>
  <si>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</si>
  <si>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</si>
  <si>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</si>
  <si>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</si>
  <si>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</si>
  <si>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</si>
  <si>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</si>
  <si>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</si>
  <si>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</si>
  <si>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</si>
  <si>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</si>
  <si>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</si>
  <si>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</si>
  <si>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</si>
  <si>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</si>
  <si>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</si>
  <si>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</si>
  <si>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</si>
  <si>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</si>
  <si>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</si>
  <si>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</si>
  <si>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</si>
  <si>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</si>
  <si>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</si>
  <si>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</si>
  <si>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</si>
  <si>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</si>
  <si>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</si>
  <si>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</si>
  <si>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</si>
  <si>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</si>
  <si>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</si>
  <si>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</si>
  <si>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</si>
  <si>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</si>
  <si>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</si>
  <si>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</si>
  <si>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</si>
  <si>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</si>
  <si>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</si>
  <si>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</si>
  <si>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</si>
  <si>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</si>
  <si>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</si>
  <si>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</si>
  <si>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</si>
  <si>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</si>
  <si>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</si>
  <si>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</si>
  <si>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</si>
  <si>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</si>
  <si>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</si>
  <si>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</si>
  <si>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</si>
  <si>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</si>
  <si>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</si>
  <si>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</si>
  <si>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</si>
  <si>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</si>
  <si>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</si>
  <si>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</si>
  <si>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</si>
  <si>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</si>
  <si>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</si>
  <si>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</si>
  <si>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</si>
  <si>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</si>
  <si>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</si>
  <si>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</si>
  <si>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</si>
  <si>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</si>
  <si>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</si>
  <si>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</si>
  <si>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</si>
  <si>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</si>
  <si>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</si>
  <si>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</si>
  <si>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</si>
  <si>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</si>
  <si>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</si>
  <si>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</si>
  <si>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</si>
  <si>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</si>
  <si>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</si>
  <si>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</si>
  <si>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</si>
  <si>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</si>
  <si>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</si>
  <si>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</si>
  <si>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</si>
  <si>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</si>
  <si>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</si>
  <si>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</si>
  <si>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</si>
  <si>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</si>
  <si>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</si>
  <si>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</si>
  <si>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</si>
  <si>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</si>
  <si>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</si>
  <si>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</si>
  <si>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</si>
  <si>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</si>
  <si>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</si>
  <si>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</si>
  <si>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</si>
  <si>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</si>
  <si>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</si>
  <si>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</si>
  <si>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</si>
  <si>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</si>
  <si>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</si>
  <si>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</si>
  <si>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</si>
  <si>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</si>
  <si>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</si>
  <si>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</si>
  <si>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</si>
  <si>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</si>
  <si>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</si>
  <si>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</si>
  <si>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</si>
  <si>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</si>
  <si>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</si>
  <si>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</si>
  <si>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</si>
  <si>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</si>
  <si>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</si>
  <si>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</si>
  <si>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</si>
  <si>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</si>
  <si>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</si>
  <si>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</si>
  <si>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</si>
  <si>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</si>
  <si>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</si>
  <si>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</si>
  <si>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</si>
  <si>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</si>
  <si>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</si>
  <si>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</si>
  <si>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</si>
  <si>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</si>
  <si>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</si>
  <si>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</si>
  <si>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</si>
  <si>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</si>
  <si>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</si>
  <si>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</si>
  <si>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</si>
  <si>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</si>
  <si>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</si>
  <si>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</si>
  <si>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</si>
  <si>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</si>
  <si>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</si>
  <si>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</si>
  <si>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</si>
  <si>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</si>
  <si>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</si>
  <si>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</si>
  <si>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</si>
  <si>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</si>
  <si>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</si>
  <si>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</si>
  <si>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</si>
  <si>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</si>
  <si>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</si>
  <si>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</si>
  <si>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</si>
  <si>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</si>
  <si>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</si>
  <si>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</si>
  <si>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</si>
  <si>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</si>
  <si>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</si>
  <si>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</si>
  <si>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</si>
  <si>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</si>
  <si>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</si>
  <si>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</si>
  <si>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</si>
  <si>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</si>
  <si>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</si>
  <si>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</si>
  <si>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</si>
  <si>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</si>
  <si>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</si>
  <si>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</si>
  <si>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</si>
  <si>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</si>
  <si>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</si>
  <si>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</si>
  <si>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</si>
  <si>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</si>
  <si>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</si>
  <si>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</si>
  <si>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</si>
  <si>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</si>
  <si>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</si>
  <si>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</si>
  <si>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</si>
  <si>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</si>
  <si>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</si>
  <si>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</si>
  <si>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</si>
  <si>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</si>
  <si>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</si>
  <si>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</si>
  <si>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</si>
  <si>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</si>
  <si>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</si>
  <si>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</si>
  <si>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</si>
  <si>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</si>
  <si>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</si>
  <si>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</si>
  <si>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</si>
  <si>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</si>
  <si>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</si>
  <si>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</si>
  <si>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</si>
  <si>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</si>
  <si>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</si>
  <si>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</si>
  <si>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</si>
  <si>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</si>
  <si>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</si>
  <si>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</si>
  <si>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</si>
  <si>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</si>
  <si>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</si>
  <si>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</si>
  <si>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</si>
  <si>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</si>
  <si>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</si>
  <si>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</si>
  <si>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</si>
  <si>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</si>
  <si>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</si>
  <si>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</si>
  <si>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</si>
  <si>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</si>
  <si>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</si>
  <si>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</si>
  <si>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</si>
  <si>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</si>
  <si>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</si>
  <si>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</si>
  <si>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</si>
  <si>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</si>
  <si>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</si>
  <si>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</si>
  <si>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</si>
  <si>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</si>
  <si>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</si>
  <si>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</si>
  <si>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</si>
  <si>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</si>
  <si>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</si>
  <si>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</si>
  <si>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</si>
  <si>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</si>
  <si>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</si>
  <si>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</si>
  <si>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</si>
  <si>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</si>
  <si>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</si>
  <si>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</si>
  <si>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</si>
  <si>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</si>
  <si>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</si>
  <si>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</si>
  <si>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</si>
  <si>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</si>
  <si>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</si>
  <si>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</si>
  <si>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</si>
  <si>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</si>
  <si>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</si>
  <si>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</si>
  <si>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</si>
  <si>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</si>
  <si>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</si>
  <si>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</si>
  <si>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</si>
  <si>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</si>
  <si>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</si>
  <si>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</si>
  <si>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</si>
  <si>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</si>
  <si>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</si>
  <si>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</si>
  <si>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</si>
  <si>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</si>
  <si>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</si>
  <si>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</si>
  <si>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</si>
  <si>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</si>
  <si>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</si>
  <si>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</si>
  <si>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</si>
  <si>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</si>
  <si>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</si>
  <si>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</si>
  <si>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</si>
  <si>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</si>
  <si>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</si>
  <si>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</si>
  <si>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</si>
  <si>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</si>
  <si>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</si>
  <si>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</si>
  <si>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</si>
  <si>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</si>
  <si>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</si>
  <si>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</si>
  <si>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</si>
  <si>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</si>
  <si>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</si>
  <si>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</si>
  <si>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</si>
  <si>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</si>
  <si>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</si>
  <si>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</si>
  <si>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</si>
  <si>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</si>
  <si>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</si>
  <si>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</si>
  <si>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</si>
  <si>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</si>
  <si>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</si>
  <si>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</si>
  <si>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</si>
  <si>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</si>
  <si>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</si>
  <si>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</si>
  <si>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</si>
  <si>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</si>
  <si>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</si>
  <si>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</si>
  <si>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</si>
  <si>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</si>
  <si>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</si>
  <si>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</si>
  <si>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</si>
  <si>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</si>
  <si>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</si>
  <si>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</si>
  <si>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</si>
  <si>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</si>
  <si>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</si>
  <si>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</si>
  <si>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</si>
  <si>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</si>
  <si>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</si>
  <si>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</si>
  <si>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</si>
  <si>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</si>
  <si>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</si>
  <si>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</si>
  <si>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</si>
  <si>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</si>
  <si>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</si>
  <si>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</si>
  <si>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</si>
  <si>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</si>
  <si>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</si>
  <si>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</si>
  <si>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</si>
  <si>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</si>
  <si>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</si>
  <si>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</si>
  <si>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</si>
  <si>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</si>
  <si>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</si>
  <si>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</si>
  <si>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</si>
  <si>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</si>
  <si>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</si>
  <si>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</si>
  <si>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</si>
  <si>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</si>
  <si>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</si>
  <si>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</si>
  <si>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</si>
  <si>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</si>
  <si>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</si>
  <si>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</si>
  <si>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</si>
  <si>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</si>
  <si>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</si>
  <si>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</si>
  <si>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</si>
  <si>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</si>
  <si>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</si>
  <si>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</si>
  <si>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</si>
  <si>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</si>
  <si>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</si>
  <si>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</si>
  <si>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</si>
  <si>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</si>
  <si>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</si>
  <si>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</si>
  <si>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</si>
  <si>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</si>
  <si>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</si>
  <si>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</si>
  <si>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</si>
  <si>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</si>
  <si>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</si>
  <si>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</si>
  <si>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</si>
  <si>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</si>
  <si>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</si>
  <si>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</si>
  <si>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</si>
  <si>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</si>
  <si>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</si>
  <si>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</si>
  <si>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</si>
  <si>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</si>
  <si>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</si>
  <si>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</si>
  <si>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</si>
  <si>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</si>
  <si>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</si>
  <si>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</si>
  <si>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</si>
  <si>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</si>
  <si>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</si>
  <si>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</si>
  <si>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</si>
  <si>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</si>
  <si>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</si>
  <si>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</si>
  <si>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</si>
  <si>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</si>
  <si>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</si>
  <si>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</si>
  <si>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</si>
  <si>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</si>
  <si>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</si>
  <si>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</si>
  <si>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</si>
  <si>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</si>
  <si>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</si>
  <si>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</si>
  <si>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</si>
  <si>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</si>
  <si>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</si>
  <si>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</si>
  <si>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</si>
  <si>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</si>
  <si>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</si>
  <si>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</si>
  <si>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</si>
  <si>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</si>
  <si>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</si>
  <si>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</si>
  <si>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</si>
  <si>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</si>
  <si>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</si>
  <si>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</si>
  <si>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</si>
  <si>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</si>
  <si>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</si>
  <si>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</si>
  <si>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</si>
  <si>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</si>
  <si>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</si>
  <si>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</si>
  <si>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</si>
  <si>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</si>
  <si>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</si>
  <si>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</si>
  <si>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</si>
  <si>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</si>
  <si>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</si>
  <si>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</si>
  <si>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</si>
  <si>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</si>
  <si>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</si>
  <si>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</si>
  <si>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</si>
  <si>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</si>
  <si>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</si>
  <si>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</si>
  <si>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</si>
  <si>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</si>
  <si>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</si>
  <si>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</si>
  <si>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</si>
  <si>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</si>
  <si>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</si>
  <si>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</si>
  <si>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</si>
  <si>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</si>
  <si>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</si>
  <si>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</si>
  <si>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</si>
  <si>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</si>
  <si>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</si>
  <si>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</si>
  <si>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</si>
  <si>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</si>
  <si>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</si>
  <si>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</si>
  <si>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</si>
  <si>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</si>
  <si>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</si>
  <si>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</si>
  <si>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</si>
  <si>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</si>
  <si>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</si>
  <si>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</si>
  <si>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</si>
  <si>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</si>
  <si>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</si>
  <si>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</si>
  <si>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</si>
  <si>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</si>
  <si>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</si>
  <si>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</si>
  <si>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</si>
  <si>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</si>
  <si>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</si>
  <si>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</si>
  <si>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</si>
  <si>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</si>
  <si>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</si>
  <si>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</si>
  <si>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</si>
  <si>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</si>
  <si>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</si>
  <si>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</si>
  <si>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</si>
  <si>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</si>
  <si>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</si>
  <si>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</si>
  <si>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</si>
  <si>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</si>
  <si>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</si>
  <si>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</si>
  <si>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</si>
  <si>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</si>
  <si>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</si>
  <si>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</si>
  <si>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</si>
  <si>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</si>
  <si>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</si>
  <si>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</si>
  <si>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</si>
  <si>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</si>
  <si>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</si>
  <si>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</si>
  <si>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</si>
  <si>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</si>
  <si>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</si>
  <si>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</si>
  <si>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</si>
  <si>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</si>
  <si>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</si>
  <si>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</si>
  <si>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</si>
  <si>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</si>
  <si>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</si>
  <si>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</si>
  <si>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</si>
  <si>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</si>
  <si>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</si>
  <si>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</si>
  <si>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</si>
  <si>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</si>
  <si>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</si>
  <si>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</si>
  <si>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</si>
  <si>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</si>
  <si>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</si>
  <si>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</si>
  <si>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</si>
  <si>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</si>
  <si>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</si>
  <si>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</si>
  <si>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</si>
  <si>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</si>
  <si>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</si>
  <si>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</si>
  <si>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</si>
  <si>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</si>
  <si>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</si>
  <si>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</si>
  <si>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</si>
  <si>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</si>
  <si>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</si>
  <si>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</si>
  <si>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</si>
  <si>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</si>
  <si>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</si>
  <si>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</si>
  <si>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</si>
  <si>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</si>
  <si>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</si>
  <si>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</si>
  <si>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</si>
  <si>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</si>
  <si>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</si>
  <si>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</si>
  <si>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</si>
  <si>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</si>
  <si>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</si>
  <si>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</si>
  <si>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</si>
  <si>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</si>
  <si>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</si>
  <si>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</si>
  <si>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</si>
  <si>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</si>
  <si>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</si>
  <si>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</si>
  <si>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</si>
  <si>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</si>
  <si>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</si>
  <si>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</si>
  <si>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</si>
  <si>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</si>
  <si>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</si>
  <si>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</si>
  <si>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</si>
  <si>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</si>
  <si>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</si>
  <si>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</si>
  <si>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</si>
  <si>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</si>
  <si>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</si>
  <si>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</si>
  <si>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</si>
  <si>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</si>
  <si>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</si>
  <si>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</si>
  <si>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</si>
  <si>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</si>
  <si>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</si>
  <si>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</si>
  <si>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</si>
  <si>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</si>
  <si>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</si>
  <si>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</si>
  <si>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</si>
  <si>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</si>
  <si>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</si>
  <si>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</si>
  <si>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</si>
  <si>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</si>
  <si>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</si>
  <si>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</si>
  <si>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</si>
  <si>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</si>
  <si>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</si>
  <si>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</si>
  <si>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</si>
  <si>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</si>
  <si>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</si>
  <si>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</si>
  <si>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</si>
  <si>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</si>
  <si>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</si>
  <si>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</si>
  <si>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</si>
  <si>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</si>
  <si>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</si>
  <si>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</si>
  <si>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</si>
  <si>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</si>
  <si>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</si>
  <si>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</si>
  <si>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</si>
  <si>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</si>
  <si>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</si>
  <si>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</si>
  <si>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</si>
  <si>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</si>
  <si>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</si>
  <si>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</si>
  <si>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</si>
  <si>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</si>
  <si>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</si>
  <si>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</si>
  <si>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</si>
  <si>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</si>
  <si>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</si>
  <si>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</si>
  <si>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</si>
  <si>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</si>
  <si>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</si>
  <si>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</si>
  <si>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</si>
  <si>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</si>
  <si>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</si>
  <si>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</si>
  <si>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</si>
  <si>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</si>
  <si>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</si>
  <si>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</si>
  <si>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</si>
  <si>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</si>
  <si>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</si>
  <si>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</si>
  <si>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</si>
  <si>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</si>
  <si>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</si>
  <si>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</si>
  <si>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</si>
  <si>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</si>
  <si>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</si>
  <si>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</si>
  <si>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</si>
  <si>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</si>
  <si>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</si>
  <si>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</si>
  <si>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</si>
  <si>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</si>
  <si>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</si>
  <si>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</si>
  <si>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</si>
  <si>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</si>
  <si>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</si>
  <si>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</si>
  <si>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</si>
  <si>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</si>
  <si>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</si>
  <si>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</si>
  <si>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</si>
  <si>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</si>
  <si>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</si>
  <si>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</si>
  <si>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</si>
  <si>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</si>
  <si>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</si>
  <si>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</si>
  <si>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</si>
  <si>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</si>
  <si>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</si>
  <si>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</si>
  <si>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</si>
  <si>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</si>
  <si>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</si>
  <si>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</si>
  <si>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</si>
  <si>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</si>
  <si>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</si>
  <si>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</si>
  <si>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</si>
  <si>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</si>
  <si>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</si>
  <si>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</si>
  <si>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</si>
  <si>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</si>
  <si>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</si>
  <si>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</si>
  <si>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</si>
  <si>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</si>
  <si>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</si>
  <si>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</si>
  <si>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</si>
  <si>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</si>
  <si>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</si>
  <si>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</si>
  <si>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</si>
  <si>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</si>
  <si>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</si>
  <si>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</si>
  <si>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</si>
  <si>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</si>
  <si>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</si>
  <si>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</si>
  <si>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</si>
  <si>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</si>
  <si>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</si>
  <si>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</si>
  <si>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</si>
  <si>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</si>
  <si>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</si>
  <si>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</si>
  <si>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</si>
  <si>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</si>
  <si>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</si>
  <si>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</si>
  <si>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</si>
  <si>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</si>
  <si>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</si>
  <si>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</si>
  <si>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</si>
  <si>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</si>
  <si>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</si>
  <si>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</si>
  <si>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</si>
  <si>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</si>
  <si>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</si>
  <si>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</si>
  <si>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</si>
  <si>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</si>
  <si>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</si>
  <si>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</si>
  <si>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</si>
  <si>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</si>
  <si>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</si>
  <si>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</si>
  <si>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</si>
  <si>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</si>
  <si>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</si>
  <si>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</si>
  <si>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</si>
  <si>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</si>
  <si>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</si>
  <si>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</si>
  <si>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</si>
  <si>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</si>
  <si>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</si>
  <si>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</si>
  <si>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</si>
  <si>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</si>
  <si>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</si>
  <si>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</si>
  <si>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</si>
  <si>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</si>
  <si>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</si>
  <si>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</si>
  <si>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</si>
  <si>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</si>
  <si>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</si>
  <si>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</si>
  <si>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</si>
  <si>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</si>
  <si>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</si>
  <si>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</si>
  <si>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</si>
  <si>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</si>
  <si>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</si>
  <si>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</si>
  <si>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</si>
  <si>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</si>
  <si>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</si>
  <si>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</si>
  <si>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</si>
  <si>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</si>
  <si>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</si>
  <si>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</si>
  <si>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</si>
  <si>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</si>
  <si>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</si>
  <si>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</si>
  <si>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</si>
  <si>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</si>
  <si>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</si>
  <si>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</si>
  <si>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</si>
  <si>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</si>
  <si>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</si>
  <si>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</si>
  <si>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</si>
  <si>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</si>
  <si>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</si>
  <si>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</si>
  <si>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</si>
  <si>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</si>
  <si>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</si>
  <si>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</si>
  <si>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</si>
  <si>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</si>
  <si>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</si>
  <si>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</si>
  <si>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</si>
  <si>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</si>
  <si>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</si>
  <si>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</si>
  <si>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</si>
  <si>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</si>
  <si>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</si>
  <si>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</si>
  <si>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</si>
  <si>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</si>
  <si>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</si>
  <si>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</si>
  <si>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</si>
  <si>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</si>
  <si>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</si>
  <si>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</si>
  <si>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</si>
  <si>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</si>
  <si>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</si>
  <si>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</si>
  <si>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</si>
  <si>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</si>
  <si>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</si>
  <si>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</si>
  <si>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</si>
  <si>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</si>
  <si>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</si>
  <si>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</si>
  <si>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</si>
  <si>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</si>
  <si>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</si>
  <si>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</si>
  <si>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</si>
  <si>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</si>
  <si>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</si>
  <si>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</si>
  <si>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</si>
  <si>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</si>
  <si>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</si>
  <si>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</si>
  <si>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</si>
  <si>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</si>
  <si>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</si>
  <si>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</si>
  <si>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</si>
  <si>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</si>
  <si>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</si>
  <si>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</si>
  <si>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</si>
  <si>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</si>
  <si>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</si>
  <si>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</si>
  <si>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</si>
  <si>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</si>
  <si>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</si>
  <si>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</si>
  <si>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</si>
  <si>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</si>
  <si>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</si>
  <si>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</si>
  <si>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</si>
  <si>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</si>
  <si>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</si>
  <si>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</si>
  <si>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</si>
  <si>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</si>
  <si>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</si>
  <si>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</si>
  <si>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</si>
  <si>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</si>
  <si>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</si>
  <si>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</si>
  <si>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</si>
  <si>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</si>
  <si>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</si>
  <si>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</si>
  <si>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</si>
  <si>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</si>
  <si>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</si>
  <si>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</si>
  <si>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</si>
  <si>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</si>
  <si>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</si>
  <si>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</si>
  <si>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</si>
  <si>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</si>
  <si>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</si>
  <si>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</si>
  <si>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</si>
  <si>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</si>
  <si>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</si>
  <si>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</si>
  <si>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</si>
  <si>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</si>
  <si>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</si>
  <si>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</si>
  <si>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</si>
  <si>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</si>
  <si>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</si>
  <si>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</si>
  <si>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</si>
  <si>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</si>
  <si>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</si>
  <si>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</si>
  <si>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</si>
  <si>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</si>
  <si>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</si>
  <si>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</si>
  <si>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</si>
  <si>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</si>
  <si>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</si>
  <si>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</si>
  <si>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</si>
  <si>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</si>
  <si>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</si>
  <si>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</si>
  <si>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</si>
  <si>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</si>
  <si>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</si>
  <si>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</si>
  <si>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</si>
  <si>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</si>
  <si>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</si>
  <si>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</si>
  <si>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</si>
  <si>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</si>
  <si>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</si>
  <si>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</si>
  <si>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</si>
  <si>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</si>
  <si>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</si>
  <si>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</si>
  <si>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</si>
  <si>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</si>
  <si>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</si>
  <si>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</si>
  <si>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</si>
  <si>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</si>
  <si>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</si>
  <si>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</si>
  <si>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</si>
  <si>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</si>
  <si>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</si>
  <si>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</si>
  <si>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</si>
  <si>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</si>
  <si>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</si>
  <si>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</si>
  <si>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</si>
  <si>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</si>
  <si>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</si>
  <si>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</si>
  <si>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</si>
  <si>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</si>
  <si>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</si>
  <si>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</si>
  <si>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</si>
  <si>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</si>
  <si>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</si>
  <si>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</si>
  <si>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</si>
  <si>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</si>
  <si>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</si>
  <si>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</si>
  <si>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</si>
  <si>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</si>
  <si>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</si>
  <si>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</si>
  <si>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</si>
  <si>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</si>
  <si>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</si>
  <si>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</si>
  <si>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</si>
  <si>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</si>
  <si>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</si>
  <si>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</si>
  <si>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</si>
  <si>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</si>
  <si>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</si>
  <si>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</si>
  <si>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</si>
  <si>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</si>
  <si>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</si>
  <si>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</si>
  <si>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</si>
  <si>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</si>
  <si>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</si>
  <si>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</si>
  <si>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</si>
  <si>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</si>
  <si>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</si>
  <si>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</si>
  <si>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</si>
  <si>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</si>
  <si>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</si>
  <si>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</si>
  <si>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</si>
  <si>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</si>
  <si>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</si>
  <si>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</si>
  <si>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</si>
  <si>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</si>
  <si>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</si>
  <si>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</si>
  <si>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</si>
  <si>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</si>
  <si>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</si>
  <si>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</si>
  <si>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</si>
  <si>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</si>
  <si>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</si>
  <si>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</si>
  <si>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</si>
  <si>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</si>
  <si>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</si>
  <si>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</si>
  <si>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</si>
  <si>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</si>
  <si>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</si>
  <si>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</si>
  <si>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</si>
  <si>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</si>
  <si>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</si>
  <si>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</si>
  <si>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</si>
  <si>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</si>
  <si>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</si>
  <si>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</si>
  <si>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</si>
  <si>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</si>
  <si>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</si>
  <si>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</si>
  <si>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</si>
  <si>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</si>
  <si>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</si>
  <si>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</si>
  <si>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</si>
  <si>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</si>
  <si>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</si>
  <si>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</si>
  <si>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</si>
  <si>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</si>
  <si>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</si>
  <si>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</si>
  <si>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</si>
  <si>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</si>
  <si>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</si>
  <si>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</si>
  <si>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</si>
  <si>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</si>
  <si>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</si>
  <si>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</si>
  <si>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</si>
  <si>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</si>
  <si>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</si>
  <si>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</si>
  <si>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</si>
  <si>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</si>
  <si>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</si>
  <si>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</si>
  <si>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</si>
  <si>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</si>
  <si>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</si>
  <si>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</si>
  <si>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</si>
  <si>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</si>
  <si>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</si>
  <si>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</si>
  <si>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</si>
  <si>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</si>
  <si>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</si>
  <si>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</si>
  <si>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</si>
  <si>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</si>
  <si>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</si>
  <si>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</si>
  <si>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</si>
  <si>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</si>
  <si>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</si>
  <si>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</si>
  <si>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</si>
  <si>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</si>
  <si>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</si>
  <si>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</si>
  <si>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</si>
  <si>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</si>
  <si>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</si>
  <si>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</si>
  <si>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</si>
  <si>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</si>
  <si>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</si>
  <si>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</si>
  <si>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</si>
  <si>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</si>
  <si>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</si>
  <si>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</si>
  <si>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</si>
  <si>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</si>
  <si>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</si>
  <si>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</si>
  <si>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</si>
  <si>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</si>
  <si>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</si>
  <si>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</si>
  <si>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</si>
  <si>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</si>
  <si>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</si>
  <si>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</si>
  <si>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</si>
  <si>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</si>
  <si>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</si>
  <si>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</si>
  <si>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</si>
  <si>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</si>
  <si>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</si>
  <si>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</si>
  <si>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</si>
  <si>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</si>
  <si>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</si>
  <si>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</si>
  <si>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</si>
  <si>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</si>
  <si>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</si>
  <si>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</si>
  <si>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</si>
  <si>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</si>
  <si>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</si>
  <si>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</si>
  <si>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</si>
  <si>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</si>
  <si>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</si>
  <si>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</si>
  <si>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</si>
  <si>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</si>
  <si>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</si>
  <si>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</si>
  <si>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</si>
  <si>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</si>
  <si>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</si>
  <si>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</si>
  <si>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</si>
  <si>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</si>
  <si>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</si>
  <si>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</si>
  <si>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</si>
  <si>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</si>
  <si>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</si>
  <si>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</si>
  <si>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</si>
  <si>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</si>
  <si>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</si>
  <si>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</si>
  <si>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</si>
  <si>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</si>
  <si>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</si>
  <si>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</si>
  <si>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</si>
  <si>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</si>
  <si>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</si>
  <si>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</si>
  <si>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</si>
  <si>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</si>
  <si>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</si>
  <si>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</si>
  <si>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</si>
  <si>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</si>
  <si>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</si>
  <si>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</si>
  <si>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</si>
  <si>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</si>
  <si>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</si>
  <si>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</si>
  <si>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</si>
  <si>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</si>
  <si>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</si>
  <si>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</si>
  <si>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</si>
  <si>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</si>
  <si>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</si>
  <si>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</si>
  <si>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</si>
  <si>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</si>
  <si>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</si>
  <si>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</si>
  <si>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</si>
  <si>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</si>
  <si>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</si>
  <si>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</si>
  <si>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</si>
  <si>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</si>
  <si>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</si>
  <si>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</si>
  <si>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</si>
  <si>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</si>
  <si>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</si>
  <si>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</si>
  <si>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</si>
  <si>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</si>
  <si>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</si>
  <si>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</si>
  <si>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</si>
  <si>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</si>
  <si>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</si>
  <si>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</si>
  <si>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</si>
  <si>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</si>
  <si>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</si>
  <si>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</si>
  <si>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</si>
  <si>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</si>
  <si>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</si>
  <si>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</si>
  <si>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</si>
  <si>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</si>
  <si>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</si>
  <si>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</si>
  <si>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</si>
  <si>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</si>
  <si>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</si>
  <si>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</si>
  <si>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</si>
  <si>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</si>
  <si>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</si>
  <si>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</si>
  <si>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</si>
  <si>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</si>
  <si>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</si>
  <si>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</si>
  <si>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</si>
  <si>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</si>
  <si>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</si>
  <si>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</si>
  <si>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</si>
  <si>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</si>
  <si>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</si>
  <si>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</si>
  <si>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</si>
  <si>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</si>
  <si>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</si>
  <si>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</si>
  <si>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</si>
  <si>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</si>
  <si>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</si>
  <si>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</si>
  <si>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</si>
  <si>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</si>
  <si>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</si>
  <si>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</si>
  <si>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</si>
  <si>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</si>
  <si>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</si>
  <si>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</si>
  <si>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</si>
  <si>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</si>
  <si>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</si>
  <si>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</si>
  <si>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</si>
  <si>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</si>
  <si>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</si>
  <si>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</si>
  <si>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</si>
  <si>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</si>
  <si>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</si>
  <si>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</si>
  <si>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</si>
  <si>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</si>
  <si>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</si>
  <si>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</si>
  <si>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</si>
  <si>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</si>
  <si>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</si>
  <si>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</si>
  <si>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</si>
  <si>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</si>
  <si>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</si>
  <si>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</si>
  <si>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</si>
  <si>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</si>
  <si>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</si>
  <si>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</si>
  <si>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</si>
  <si>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</si>
  <si>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</si>
  <si>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</si>
  <si>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</si>
  <si>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</si>
  <si>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</si>
  <si>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</si>
  <si>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</si>
  <si>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</si>
  <si>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</si>
  <si>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</si>
  <si>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</si>
  <si>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</si>
  <si>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</si>
  <si>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</si>
  <si>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</si>
  <si>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</si>
  <si>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</si>
  <si>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</si>
  <si>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</si>
  <si>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</si>
  <si>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</si>
  <si>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</si>
  <si>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</si>
  <si>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</si>
  <si>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</si>
  <si>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</si>
  <si>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</si>
  <si>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</si>
  <si>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</si>
  <si>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</si>
  <si>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</si>
  <si>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</si>
  <si>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</si>
  <si>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</si>
  <si>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</si>
  <si>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</si>
  <si>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</si>
  <si>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</si>
  <si>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</si>
  <si>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</si>
  <si>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</si>
  <si>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</si>
  <si>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</si>
  <si>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</si>
  <si>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</si>
  <si>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</si>
  <si>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</si>
  <si>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</si>
  <si>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</si>
  <si>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</si>
  <si>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</si>
  <si>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</si>
  <si>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</si>
  <si>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</si>
  <si>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</si>
  <si>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</si>
  <si>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</si>
  <si>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</si>
  <si>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</si>
  <si>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</si>
  <si>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</si>
  <si>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</si>
  <si>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</si>
  <si>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</si>
  <si>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</si>
  <si>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</si>
  <si>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</si>
  <si>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</si>
  <si>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</si>
  <si>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</si>
  <si>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</si>
  <si>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</si>
  <si>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</si>
  <si>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</si>
  <si>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</si>
  <si>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</si>
  <si>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</si>
  <si>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</si>
  <si>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</si>
  <si>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</si>
  <si>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</si>
  <si>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</si>
  <si>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</si>
  <si>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</si>
  <si>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</si>
  <si>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</si>
  <si>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</si>
  <si>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</si>
  <si>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</si>
  <si>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</si>
  <si>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</si>
  <si>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</si>
  <si>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</si>
  <si>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</si>
  <si>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</si>
  <si>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</si>
  <si>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</si>
  <si>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</si>
  <si>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</si>
  <si>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</si>
  <si>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</si>
  <si>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</si>
  <si>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</si>
  <si>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</si>
  <si>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</si>
  <si>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</si>
  <si>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</si>
  <si>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</si>
  <si>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</si>
  <si>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</si>
  <si>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</si>
  <si>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</si>
  <si>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</si>
  <si>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</si>
  <si>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</si>
  <si>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</si>
  <si>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</si>
  <si>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</si>
  <si>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</si>
  <si>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</si>
  <si>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</si>
  <si>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</si>
  <si>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</si>
  <si>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</si>
  <si>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</si>
  <si>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</si>
  <si>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</si>
  <si>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</si>
  <si>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</si>
  <si>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</si>
  <si>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</si>
  <si>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</si>
  <si>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</si>
  <si>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</si>
  <si>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</si>
  <si>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</si>
  <si>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</si>
  <si>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</si>
  <si>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</si>
  <si>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</si>
  <si>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</si>
  <si>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</si>
  <si>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</si>
  <si>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</si>
  <si>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</si>
  <si>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</si>
  <si>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</si>
  <si>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</si>
  <si>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</si>
  <si>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</si>
  <si>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</si>
  <si>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</si>
  <si>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</si>
  <si>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</si>
  <si>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</si>
  <si>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</si>
  <si>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</si>
  <si>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</si>
  <si>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</si>
  <si>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</si>
  <si>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</si>
  <si>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</si>
  <si>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</si>
  <si>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</si>
  <si>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</si>
  <si>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</si>
  <si>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</si>
  <si>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</si>
  <si>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</si>
  <si>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</si>
  <si>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</si>
  <si>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</si>
  <si>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</si>
  <si>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</si>
  <si>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</si>
  <si>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</si>
  <si>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</si>
  <si>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</si>
  <si>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</si>
  <si>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</si>
  <si>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</si>
  <si>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</si>
  <si>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</si>
  <si>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</si>
  <si>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</si>
  <si>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</si>
  <si>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</si>
  <si>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</si>
  <si>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</si>
  <si>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</si>
  <si>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</si>
  <si>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</si>
  <si>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</si>
  <si>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</si>
  <si>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</si>
  <si>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</si>
  <si>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</si>
  <si>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</si>
  <si>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</si>
  <si>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</si>
  <si>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</si>
  <si>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</si>
  <si>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</si>
  <si>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</si>
  <si>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</si>
  <si>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</si>
  <si>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</si>
  <si>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</si>
  <si>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</si>
  <si>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</si>
  <si>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</si>
  <si>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</si>
  <si>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</si>
  <si>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</si>
  <si>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</si>
  <si>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</si>
  <si>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</si>
  <si>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</si>
  <si>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</si>
  <si>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</si>
  <si>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</si>
  <si>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</si>
  <si>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</si>
  <si>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</si>
  <si>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</si>
  <si>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</si>
  <si>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</si>
  <si>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</si>
  <si>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</si>
  <si>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</si>
  <si>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</si>
  <si>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</si>
  <si>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</si>
  <si>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</si>
  <si>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</si>
  <si>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</si>
  <si>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</si>
  <si>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</si>
  <si>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</si>
  <si>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</si>
  <si>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</si>
  <si>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</si>
  <si>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</si>
  <si>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</si>
  <si>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</si>
  <si>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</si>
  <si>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</si>
  <si>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</si>
  <si>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</si>
  <si>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</si>
  <si>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</si>
  <si>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</si>
  <si>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</si>
  <si>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</si>
  <si>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</si>
  <si>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</si>
  <si>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</si>
  <si>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</si>
  <si>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</si>
  <si>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</si>
  <si>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</si>
  <si>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</si>
  <si>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</si>
  <si>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</si>
  <si>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</si>
  <si>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</si>
  <si>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</si>
  <si>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</si>
  <si>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</si>
  <si>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</si>
  <si>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</si>
  <si>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</si>
  <si>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</si>
  <si>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</si>
  <si>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</si>
  <si>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</si>
  <si>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</si>
  <si>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</si>
  <si>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</si>
  <si>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</si>
  <si>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</si>
  <si>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</si>
  <si>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</si>
  <si>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</si>
  <si>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</si>
  <si>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</si>
  <si>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</si>
  <si>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</si>
  <si>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</si>
  <si>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</si>
  <si>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</si>
  <si>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</si>
  <si>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</si>
  <si>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</si>
  <si>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</si>
  <si>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</si>
  <si>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</si>
  <si>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</si>
  <si>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</si>
  <si>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</si>
  <si>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</si>
  <si>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</si>
  <si>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</si>
  <si>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</si>
  <si>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</si>
  <si>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</si>
  <si>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</si>
  <si>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</si>
  <si>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</si>
  <si>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</si>
  <si>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</si>
  <si>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</si>
  <si>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</si>
  <si>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</si>
  <si>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</si>
  <si>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</si>
  <si>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</si>
  <si>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</si>
  <si>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</si>
  <si>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</si>
  <si>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</si>
  <si>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</si>
  <si>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</si>
  <si>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</si>
  <si>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</si>
  <si>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</si>
  <si>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</si>
  <si>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</si>
  <si>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</si>
  <si>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</si>
  <si>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</si>
  <si>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</si>
  <si>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</si>
  <si>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</si>
  <si>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</si>
  <si>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</si>
  <si>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</si>
  <si>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</si>
  <si>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</si>
  <si>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</si>
  <si>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</si>
  <si>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</si>
  <si>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</si>
  <si>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</si>
  <si>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</si>
  <si>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</si>
  <si>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</si>
  <si>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</si>
  <si>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</si>
  <si>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</si>
  <si>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</si>
  <si>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</si>
  <si>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</si>
  <si>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</si>
  <si>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</si>
  <si>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</si>
  <si>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</si>
  <si>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</si>
  <si>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</si>
  <si>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</si>
  <si>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</si>
  <si>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</si>
  <si>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</si>
  <si>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</si>
  <si>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</si>
  <si>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</si>
  <si>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</si>
  <si>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</si>
  <si>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</si>
  <si>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</si>
  <si>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</si>
  <si>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</si>
  <si>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</si>
  <si>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</si>
  <si>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</si>
  <si>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</si>
  <si>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</si>
  <si>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</si>
  <si>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</si>
  <si>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</si>
  <si>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</si>
  <si>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</si>
  <si>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</si>
  <si>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</si>
  <si>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</si>
  <si>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</si>
  <si>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</si>
  <si>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</si>
  <si>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</si>
  <si>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</si>
  <si>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</si>
  <si>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</si>
  <si>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</si>
  <si>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</si>
  <si>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</si>
  <si>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</si>
  <si>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</si>
  <si>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</si>
  <si>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</si>
  <si>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</si>
  <si>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</si>
  <si>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</si>
  <si>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</si>
  <si>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</si>
  <si>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</si>
  <si>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</si>
  <si>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</si>
  <si>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</si>
  <si>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</si>
  <si>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</si>
  <si>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</si>
  <si>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</si>
  <si>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</si>
  <si>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</si>
  <si>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</si>
  <si>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</si>
  <si>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</si>
  <si>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</si>
  <si>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</si>
  <si>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</si>
  <si>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</si>
  <si>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</si>
  <si>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</si>
  <si>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</si>
  <si>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</si>
  <si>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</si>
  <si>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</si>
  <si>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</si>
  <si>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</si>
  <si>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</si>
  <si>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</si>
  <si>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</si>
  <si>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</si>
  <si>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</si>
  <si>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</si>
  <si>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</si>
  <si>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</si>
  <si>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</si>
  <si>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</si>
  <si>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</si>
  <si>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</si>
  <si>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</si>
  <si>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</si>
  <si>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</si>
  <si>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</si>
  <si>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</si>
  <si>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</si>
  <si>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</si>
  <si>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</si>
  <si>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</si>
  <si>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</si>
  <si>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</si>
  <si>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</si>
  <si>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</si>
  <si>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</si>
  <si>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</si>
  <si>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</si>
  <si>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</si>
  <si>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</si>
  <si>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</si>
  <si>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</si>
  <si>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</si>
  <si>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</si>
  <si>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</si>
  <si>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</si>
  <si>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</si>
  <si>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</si>
  <si>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</si>
  <si>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</si>
  <si>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</si>
  <si>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</si>
  <si>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</si>
  <si>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</si>
  <si>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</si>
  <si>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</si>
  <si>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</si>
  <si>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</si>
  <si>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</si>
  <si>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</si>
  <si>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</si>
  <si>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</si>
  <si>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</si>
  <si>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</si>
  <si>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</si>
  <si>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</si>
  <si>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</si>
  <si>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</si>
  <si>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</si>
  <si>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</si>
  <si>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</si>
  <si>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</si>
  <si>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</si>
  <si>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</si>
  <si>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</si>
  <si>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</si>
  <si>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</si>
  <si>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</si>
  <si>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</si>
  <si>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</si>
  <si>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</si>
  <si>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</si>
  <si>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</si>
  <si>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</si>
  <si>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</si>
  <si>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</si>
  <si>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</si>
  <si>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</si>
  <si>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</si>
  <si>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</si>
  <si>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</si>
  <si>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</si>
  <si>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</si>
  <si>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</si>
  <si>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</si>
  <si>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</si>
  <si>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</si>
  <si>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</si>
  <si>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</si>
  <si>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</si>
  <si>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</si>
  <si>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</si>
  <si>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</si>
  <si>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</si>
  <si>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</si>
  <si>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</si>
  <si>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</si>
  <si>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</si>
  <si>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</si>
  <si>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</si>
  <si>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</si>
  <si>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</si>
  <si>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</si>
  <si>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</si>
  <si>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</si>
  <si>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</si>
  <si>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</si>
  <si>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</si>
  <si>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</si>
  <si>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</si>
  <si>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</si>
  <si>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</si>
  <si>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</si>
  <si>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</si>
  <si>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</si>
  <si>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</si>
  <si>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</si>
  <si>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</si>
  <si>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</si>
  <si>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</si>
  <si>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</si>
  <si>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</si>
  <si>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</si>
  <si>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</si>
  <si>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</si>
  <si>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</si>
  <si>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</si>
  <si>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</si>
  <si>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</si>
  <si>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</si>
  <si>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</si>
  <si>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</si>
  <si>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</si>
  <si>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</si>
  <si>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</si>
  <si>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</si>
  <si>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</si>
  <si>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</si>
  <si>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</si>
  <si>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</si>
  <si>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</si>
  <si>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</si>
  <si>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</si>
  <si>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</si>
  <si>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</si>
  <si>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</si>
  <si>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</si>
  <si>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</si>
  <si>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</si>
  <si>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</si>
  <si>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</si>
  <si>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</si>
  <si>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</si>
  <si>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</si>
  <si>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</si>
  <si>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</si>
  <si>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</si>
  <si>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</si>
  <si>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</si>
  <si>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</si>
  <si>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</si>
  <si>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</si>
  <si>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</si>
  <si>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</si>
  <si>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</si>
  <si>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</si>
  <si>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</si>
  <si>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</si>
  <si>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</si>
  <si>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</si>
  <si>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</si>
  <si>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</si>
  <si>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</si>
  <si>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</si>
  <si>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</si>
  <si>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</si>
  <si>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</si>
  <si>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</si>
  <si>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</si>
  <si>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</si>
  <si>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</si>
  <si>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</si>
  <si>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</si>
  <si>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</si>
  <si>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</si>
  <si>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</si>
  <si>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</si>
  <si>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</si>
  <si>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</si>
  <si>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</si>
  <si>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</si>
  <si>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</si>
  <si>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</si>
  <si>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</si>
  <si>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</si>
  <si>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</si>
  <si>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</si>
  <si>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</si>
  <si>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</si>
  <si>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</si>
  <si>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</si>
  <si>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</si>
  <si>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</si>
  <si>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</si>
  <si>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</si>
  <si>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</si>
  <si>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</si>
  <si>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</si>
  <si>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</si>
  <si>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</si>
  <si>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</si>
  <si>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</si>
  <si>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</si>
  <si>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</si>
  <si>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</si>
  <si>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</si>
  <si>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</si>
  <si>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</si>
  <si>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</si>
  <si>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</si>
  <si>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</si>
  <si>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</si>
  <si>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</si>
  <si>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</si>
  <si>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</si>
  <si>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</si>
  <si>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</si>
  <si>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</si>
  <si>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</si>
  <si>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</si>
  <si>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</si>
  <si>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</si>
  <si>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</si>
  <si>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</si>
  <si>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</si>
  <si>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</si>
  <si>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</si>
  <si>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</si>
  <si>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</si>
  <si>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</si>
  <si>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</si>
  <si>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</si>
  <si>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</si>
  <si>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</si>
  <si>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</si>
  <si>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</si>
  <si>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</si>
  <si>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</si>
  <si>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</si>
  <si>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</si>
  <si>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</si>
  <si>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</si>
  <si>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</si>
  <si>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</si>
  <si>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</si>
  <si>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</si>
  <si>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</si>
  <si>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</si>
  <si>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</si>
  <si>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</si>
  <si>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</si>
  <si>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</si>
  <si>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</si>
  <si>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</si>
  <si>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</si>
  <si>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</si>
  <si>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</si>
  <si>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</si>
  <si>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</si>
  <si>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</si>
  <si>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</si>
  <si>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</si>
  <si>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</si>
  <si>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</si>
  <si>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</si>
  <si>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</si>
  <si>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</si>
  <si>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</si>
  <si>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</si>
  <si>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</si>
  <si>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</si>
  <si>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</si>
  <si>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</si>
  <si>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</si>
  <si>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</si>
  <si>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</si>
  <si>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</si>
  <si>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</si>
  <si>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</si>
  <si>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</si>
  <si>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</si>
  <si>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</si>
  <si>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</si>
  <si>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</si>
  <si>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</si>
  <si>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</si>
  <si>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</si>
  <si>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</si>
  <si>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</si>
  <si>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</si>
  <si>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</si>
  <si>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</si>
  <si>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</si>
  <si>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</si>
  <si>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</si>
  <si>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</si>
  <si>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</si>
  <si>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</si>
  <si>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</si>
  <si>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</si>
  <si>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</si>
  <si>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</si>
  <si>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</si>
  <si>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</si>
  <si>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</si>
  <si>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</si>
  <si>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</si>
  <si>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</si>
  <si>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</si>
  <si>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</si>
  <si>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</si>
  <si>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</si>
  <si>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</si>
  <si>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</si>
  <si>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</si>
  <si>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</si>
  <si>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</si>
  <si>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</si>
  <si>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</si>
  <si>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</si>
  <si>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</si>
  <si>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</si>
  <si>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</si>
  <si>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</si>
  <si>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</si>
  <si>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</si>
  <si>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</si>
  <si>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</si>
  <si>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</si>
  <si>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</si>
  <si>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</si>
  <si>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</si>
  <si>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</si>
  <si>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</si>
  <si>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</si>
  <si>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</si>
  <si>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</si>
  <si>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</si>
  <si>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</si>
  <si>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</si>
  <si>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</si>
  <si>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</si>
  <si>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</si>
  <si>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</si>
  <si>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</si>
  <si>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</si>
  <si>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</si>
  <si>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</si>
  <si>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</si>
  <si>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</si>
  <si>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</si>
  <si>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</si>
  <si>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</si>
  <si>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</si>
  <si>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</si>
  <si>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</si>
  <si>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</si>
  <si>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</si>
  <si>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</si>
  <si>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</si>
  <si>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</si>
  <si>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</si>
  <si>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</si>
  <si>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</si>
  <si>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</si>
  <si>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</si>
  <si>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</si>
  <si>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</si>
  <si>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</si>
  <si>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</si>
  <si>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</si>
  <si>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</si>
  <si>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</si>
  <si>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</si>
  <si>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</si>
  <si>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</si>
  <si>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</si>
  <si>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</si>
  <si>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</si>
  <si>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</si>
  <si>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</si>
  <si>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</si>
  <si>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</si>
  <si>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</si>
  <si>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</si>
  <si>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</si>
  <si>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</si>
  <si>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</si>
  <si>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</si>
  <si>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</si>
  <si>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</si>
  <si>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</si>
  <si>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</si>
  <si>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</si>
  <si>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</si>
  <si>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</si>
  <si>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</si>
  <si>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</si>
  <si>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</si>
  <si>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</si>
  <si>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</si>
  <si>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</si>
  <si>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</si>
  <si>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</si>
  <si>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</si>
  <si>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</si>
  <si>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</si>
  <si>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</si>
  <si>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</si>
  <si>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</si>
  <si>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</si>
  <si>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</si>
  <si>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</si>
  <si>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</si>
  <si>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</si>
  <si>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</si>
  <si>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</si>
  <si>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</si>
  <si>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</si>
  <si>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</si>
  <si>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</si>
  <si>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</si>
  <si>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</si>
  <si>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</si>
  <si>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</si>
  <si>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</si>
  <si>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</si>
  <si>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</si>
  <si>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</si>
  <si>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</si>
  <si>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</si>
  <si>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</si>
  <si>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</si>
  <si>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</si>
  <si>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</si>
  <si>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</si>
  <si>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</si>
  <si>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</si>
  <si>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</si>
  <si>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</si>
  <si>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</si>
  <si>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</si>
  <si>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</si>
  <si>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</si>
  <si>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</si>
  <si>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</si>
  <si>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</si>
  <si>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</si>
  <si>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</si>
  <si>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</si>
  <si>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</si>
  <si>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</si>
  <si>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</si>
  <si>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</si>
  <si>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</si>
  <si>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</si>
  <si>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</si>
  <si>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</si>
  <si>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</si>
  <si>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</si>
  <si>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</si>
  <si>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</si>
  <si>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</si>
  <si>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</si>
  <si>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</si>
  <si>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</si>
  <si>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</si>
  <si>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</si>
  <si>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</si>
  <si>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</si>
  <si>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</si>
  <si>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</si>
  <si>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</si>
  <si>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</si>
  <si>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</si>
  <si>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</si>
  <si>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</si>
  <si>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</si>
  <si>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</si>
  <si>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</si>
  <si>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</si>
  <si>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</si>
  <si>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</si>
  <si>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</si>
  <si>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</si>
  <si>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</si>
  <si>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</si>
  <si>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</si>
  <si>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</si>
  <si>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</si>
  <si>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</si>
  <si>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</si>
  <si>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</si>
  <si>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</si>
  <si>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</si>
  <si>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</si>
  <si>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</si>
  <si>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</si>
  <si>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</si>
  <si>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</si>
  <si>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</si>
  <si>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</si>
  <si>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</si>
  <si>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</si>
  <si>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</si>
  <si>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</si>
  <si>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</si>
  <si>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</si>
  <si>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</si>
  <si>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</si>
  <si>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</si>
  <si>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</si>
  <si>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</si>
  <si>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</si>
  <si>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</si>
  <si>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</si>
  <si>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</si>
  <si>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</si>
  <si>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</si>
  <si>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</si>
  <si>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</si>
  <si>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</si>
  <si>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</si>
  <si>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</si>
  <si>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</si>
  <si>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</si>
  <si>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</si>
  <si>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</si>
  <si>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</si>
  <si>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</si>
  <si>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</si>
  <si>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</si>
  <si>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</si>
  <si>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</si>
  <si>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</si>
  <si>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</si>
  <si>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</si>
  <si>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</si>
  <si>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</si>
  <si>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</si>
  <si>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</si>
  <si>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</si>
  <si>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</si>
  <si>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</si>
  <si>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</si>
  <si>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</si>
  <si>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</si>
  <si>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</si>
  <si>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</si>
  <si>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</si>
  <si>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</si>
  <si>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</si>
  <si>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</si>
  <si>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</si>
  <si>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</si>
  <si>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</si>
  <si>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</si>
  <si>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</si>
  <si>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</si>
  <si>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</si>
  <si>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</si>
  <si>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</si>
  <si>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</si>
  <si>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</si>
  <si>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</si>
  <si>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</si>
  <si>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</si>
  <si>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</si>
  <si>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</si>
  <si>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</si>
  <si>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</si>
  <si>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</si>
  <si>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</si>
  <si>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</si>
  <si>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</si>
  <si>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</si>
  <si>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</si>
  <si>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</si>
  <si>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</si>
  <si>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</si>
  <si>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</si>
  <si>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</si>
  <si>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</si>
  <si>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</si>
  <si>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</si>
  <si>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</si>
  <si>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</si>
  <si>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</si>
  <si>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</si>
  <si>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</si>
  <si>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</si>
  <si>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</si>
  <si>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</si>
  <si>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</si>
  <si>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</si>
  <si>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</si>
  <si>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</si>
  <si>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</si>
  <si>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</si>
  <si>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</si>
  <si>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</si>
  <si>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</si>
  <si>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</si>
  <si>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</si>
  <si>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</si>
  <si>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</si>
  <si>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</si>
  <si>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</si>
  <si>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</si>
  <si>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</si>
  <si>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</si>
  <si>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</si>
  <si>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</si>
  <si>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</si>
  <si>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</si>
  <si>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</si>
  <si>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</si>
  <si>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</si>
  <si>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</si>
  <si>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</si>
  <si>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</si>
  <si>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</si>
  <si>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</si>
  <si>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</si>
  <si>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</si>
  <si>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</si>
  <si>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</si>
  <si>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</si>
  <si>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</si>
  <si>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</si>
  <si>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</si>
  <si>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</si>
  <si>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</si>
  <si>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</si>
  <si>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</si>
  <si>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</si>
  <si>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</si>
  <si>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</si>
  <si>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</si>
  <si>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</si>
  <si>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</si>
  <si>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</si>
  <si>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</si>
  <si>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</si>
  <si>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</si>
  <si>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</si>
  <si>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</si>
  <si>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</si>
  <si>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</si>
  <si>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</si>
  <si>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</si>
  <si>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</si>
  <si>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</si>
  <si>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</si>
  <si>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</si>
  <si>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</si>
  <si>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</si>
  <si>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</si>
  <si>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</si>
  <si>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</si>
  <si>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</si>
  <si>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</si>
  <si>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</si>
  <si>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</si>
  <si>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</si>
  <si>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</si>
  <si>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</si>
  <si>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</si>
  <si>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</si>
  <si>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</si>
  <si>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</si>
  <si>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</si>
  <si>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</si>
  <si>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</si>
  <si>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</si>
  <si>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</si>
  <si>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</si>
  <si>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</si>
  <si>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</si>
  <si>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</si>
  <si>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</si>
  <si>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</si>
  <si>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</si>
  <si>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</si>
  <si>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</si>
  <si>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</si>
  <si>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</si>
  <si>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</si>
  <si>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</si>
  <si>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</si>
  <si>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</si>
  <si>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</si>
  <si>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</si>
  <si>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</si>
  <si>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</si>
  <si>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</si>
  <si>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</si>
  <si>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</si>
  <si>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</si>
  <si>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</si>
  <si>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</si>
  <si>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</si>
  <si>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</si>
  <si>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</si>
  <si>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</si>
  <si>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</si>
  <si>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</si>
  <si>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</si>
  <si>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</si>
  <si>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</si>
  <si>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</si>
  <si>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</si>
  <si>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</si>
  <si>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</si>
  <si>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</si>
  <si>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</si>
  <si>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</si>
  <si>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</si>
  <si>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</si>
  <si>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</si>
  <si>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</si>
  <si>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</si>
  <si>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</si>
  <si>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</si>
  <si>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</si>
  <si>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</si>
  <si>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</si>
  <si>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</si>
  <si>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</si>
  <si>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</si>
  <si>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</si>
  <si>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</si>
  <si>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</si>
  <si>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</si>
  <si>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</si>
  <si>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</si>
  <si>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</si>
  <si>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</si>
  <si>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</si>
  <si>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</si>
  <si>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</si>
  <si>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</si>
  <si>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</si>
  <si>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</si>
  <si>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</si>
  <si>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</si>
  <si>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</si>
  <si>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</si>
  <si>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</si>
  <si>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</si>
  <si>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</si>
  <si>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</si>
  <si>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</si>
  <si>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</si>
  <si>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</si>
  <si>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</si>
  <si>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</si>
  <si>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</si>
  <si>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</si>
  <si>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</si>
  <si>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</si>
  <si>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</si>
  <si>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</si>
  <si>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</si>
  <si>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</si>
  <si>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</si>
  <si>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</si>
  <si>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</si>
  <si>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</si>
  <si>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</si>
  <si>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</si>
  <si>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</si>
  <si>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</si>
  <si>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</si>
  <si>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</si>
  <si>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</si>
  <si>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</si>
  <si>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</si>
  <si>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</si>
  <si>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</si>
  <si>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</si>
  <si>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</si>
  <si>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</si>
  <si>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</si>
  <si>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</si>
  <si>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</si>
  <si>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</si>
  <si>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</si>
  <si>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</si>
  <si>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</si>
  <si>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</si>
  <si>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</si>
  <si>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</si>
  <si>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</si>
  <si>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</si>
  <si>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</si>
  <si>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</si>
  <si>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</si>
  <si>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</si>
  <si>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</si>
  <si>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</si>
  <si>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</si>
  <si>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</si>
  <si>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</si>
  <si>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</si>
  <si>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</si>
  <si>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</si>
  <si>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</si>
  <si>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</si>
  <si>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</si>
  <si>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</si>
  <si>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</si>
  <si>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</si>
  <si>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</si>
  <si>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</si>
  <si>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</si>
  <si>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</si>
  <si>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</si>
  <si>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</si>
  <si>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</si>
  <si>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</si>
  <si>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</si>
  <si>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</si>
  <si>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</si>
  <si>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</si>
  <si>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</si>
  <si>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</si>
  <si>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</si>
  <si>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</si>
  <si>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</si>
  <si>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</si>
  <si>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</si>
  <si>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</si>
  <si>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</si>
  <si>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</si>
  <si>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</si>
  <si>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</si>
  <si>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</si>
  <si>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</si>
  <si>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</si>
  <si>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</si>
  <si>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</si>
  <si>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</si>
  <si>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</si>
  <si>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</si>
  <si>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</si>
  <si>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</si>
  <si>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</si>
  <si>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</si>
  <si>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</si>
  <si>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</si>
  <si>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</si>
  <si>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</si>
  <si>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</si>
  <si>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</si>
  <si>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</si>
  <si>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</si>
  <si>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</si>
  <si>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</si>
  <si>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</si>
  <si>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</si>
  <si>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</si>
  <si>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</si>
  <si>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</si>
  <si>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</si>
  <si>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</si>
  <si>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</si>
  <si>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</si>
  <si>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</si>
  <si>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</si>
  <si>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</si>
  <si>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</si>
  <si>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</si>
  <si>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</si>
  <si>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</si>
  <si>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</si>
  <si>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</si>
  <si>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</si>
  <si>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</si>
  <si>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</si>
  <si>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</si>
  <si>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</si>
  <si>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</si>
  <si>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</si>
  <si>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</si>
  <si>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</si>
  <si>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</si>
  <si>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</si>
  <si>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</si>
  <si>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</si>
  <si>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</si>
  <si>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</si>
  <si>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</si>
  <si>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</si>
  <si>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</si>
  <si>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</si>
  <si>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</si>
  <si>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</si>
  <si>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</si>
  <si>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</si>
  <si>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</si>
  <si>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</si>
  <si>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</si>
  <si>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</si>
  <si>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</si>
  <si>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</si>
  <si>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</si>
  <si>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</si>
  <si>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</si>
  <si>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</si>
  <si>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</si>
  <si>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</si>
  <si>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</si>
  <si>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</si>
  <si>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</si>
  <si>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</si>
  <si>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</si>
  <si>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</si>
  <si>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</si>
  <si>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</si>
  <si>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</si>
  <si>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</si>
  <si>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</si>
  <si>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</si>
  <si>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</si>
  <si>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</si>
  <si>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</si>
  <si>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</si>
  <si>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</si>
  <si>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</si>
  <si>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</si>
  <si>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</si>
  <si>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</si>
  <si>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</si>
  <si>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</si>
  <si>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</si>
  <si>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</si>
  <si>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</si>
  <si>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</si>
  <si>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</si>
  <si>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</si>
  <si>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</si>
  <si>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</si>
  <si>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</si>
  <si>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</si>
  <si>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</si>
  <si>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</si>
  <si>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</si>
  <si>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</si>
  <si>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</si>
  <si>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</si>
  <si>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</si>
  <si>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</si>
  <si>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</si>
  <si>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</si>
  <si>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</si>
  <si>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</si>
  <si>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</si>
  <si>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</si>
  <si>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</si>
  <si>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</si>
  <si>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</si>
  <si>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</si>
  <si>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</si>
  <si>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</si>
  <si>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</si>
  <si>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</si>
  <si>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</si>
  <si>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</si>
  <si>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</si>
  <si>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</si>
  <si>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</si>
  <si>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</si>
  <si>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</si>
  <si>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</si>
  <si>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</si>
  <si>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</si>
  <si>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</si>
  <si>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</si>
  <si>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</si>
  <si>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</si>
  <si>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</si>
  <si>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</si>
  <si>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</si>
  <si>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</si>
  <si>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</si>
  <si>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</si>
  <si>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</si>
  <si>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</si>
  <si>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</si>
  <si>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</si>
  <si>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</si>
  <si>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</si>
  <si>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</si>
  <si>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</si>
  <si>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</si>
  <si>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</si>
  <si>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</si>
  <si>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</si>
  <si>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</si>
  <si>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</si>
  <si>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</si>
  <si>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</si>
  <si>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</si>
  <si>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</si>
  <si>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</si>
  <si>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</si>
  <si>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</si>
  <si>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</si>
  <si>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</si>
  <si>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</si>
  <si>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</si>
  <si>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</si>
  <si>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</si>
  <si>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</si>
  <si>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</si>
  <si>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</si>
  <si>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</si>
  <si>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</si>
  <si>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</si>
  <si>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</si>
  <si>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</si>
  <si>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</si>
  <si>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</si>
  <si>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</si>
  <si>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</si>
  <si>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</si>
  <si>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</si>
  <si>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</si>
  <si>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</si>
  <si>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</si>
  <si>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</si>
  <si>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</si>
  <si>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</si>
  <si>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</si>
  <si>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</si>
  <si>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</si>
  <si>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</si>
  <si>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</si>
  <si>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</si>
  <si>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</si>
  <si>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</si>
  <si>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</si>
  <si>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</si>
  <si>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</si>
  <si>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</si>
  <si>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</si>
  <si>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</si>
  <si>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</si>
  <si>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</si>
  <si>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</si>
  <si>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</si>
  <si>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</si>
  <si>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</si>
  <si>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</si>
  <si>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</si>
  <si>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</si>
  <si>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</si>
  <si>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</si>
  <si>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</si>
  <si>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</si>
  <si>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</si>
  <si>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</si>
  <si>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</si>
  <si>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</si>
  <si>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</si>
  <si>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</si>
  <si>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</si>
  <si>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</si>
  <si>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</si>
  <si>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</si>
  <si>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</si>
  <si>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</si>
  <si>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</si>
  <si>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</si>
  <si>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</si>
  <si>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</si>
  <si>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</si>
  <si>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</si>
  <si>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</si>
  <si>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</si>
  <si>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</si>
  <si>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</si>
  <si>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</si>
  <si>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</si>
  <si>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</si>
  <si>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</si>
  <si>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</si>
  <si>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</si>
  <si>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</si>
  <si>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</si>
  <si>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</si>
  <si>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</si>
  <si>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</si>
  <si>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</si>
  <si>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</si>
  <si>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</si>
  <si>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</si>
  <si>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</si>
  <si>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</si>
  <si>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</si>
  <si>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</si>
  <si>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</si>
  <si>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</si>
  <si>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</si>
  <si>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</si>
  <si>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</si>
  <si>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</si>
  <si>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</si>
  <si>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</si>
  <si>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</si>
  <si>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</si>
  <si>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</si>
  <si>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</si>
  <si>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</si>
  <si>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</si>
  <si>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</si>
  <si>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</si>
  <si>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</si>
  <si>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</si>
  <si>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</si>
  <si>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</si>
  <si>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</si>
  <si>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</si>
  <si>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</si>
  <si>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</si>
  <si>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</si>
  <si>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</si>
  <si>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</si>
  <si>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</si>
  <si>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</si>
  <si>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</si>
  <si>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</si>
  <si>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</si>
  <si>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</si>
  <si>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</si>
  <si>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</si>
  <si>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</si>
  <si>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</si>
  <si>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</si>
  <si>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</si>
  <si>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</si>
  <si>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</si>
  <si>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</si>
  <si>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</si>
  <si>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</si>
  <si>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</si>
  <si>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</si>
  <si>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</si>
  <si>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</si>
  <si>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</si>
  <si>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</si>
  <si>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</si>
  <si>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</si>
  <si>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</si>
  <si>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</si>
  <si>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</si>
  <si>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</si>
  <si>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</si>
  <si>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</si>
  <si>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</si>
  <si>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</si>
  <si>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</si>
  <si>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</si>
  <si>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</si>
  <si>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</si>
  <si>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</si>
  <si>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</si>
  <si>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</si>
  <si>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</si>
  <si>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</si>
  <si>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</si>
  <si>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</si>
  <si>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</si>
  <si>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</si>
  <si>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</si>
  <si>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</si>
  <si>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</si>
  <si>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</si>
  <si>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</si>
  <si>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</si>
  <si>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</si>
  <si>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</si>
  <si>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</si>
  <si>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</si>
  <si>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</si>
  <si>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</si>
  <si>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</si>
  <si>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</si>
  <si>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</si>
  <si>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</si>
  <si>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</si>
  <si>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</si>
  <si>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</si>
  <si>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</si>
  <si>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</si>
  <si>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</si>
  <si>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</si>
  <si>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</si>
  <si>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</si>
  <si>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</si>
  <si>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</si>
  <si>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</si>
  <si>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</si>
  <si>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</si>
  <si>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</si>
  <si>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</si>
  <si>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</si>
  <si>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</si>
  <si>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</si>
  <si>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</si>
  <si>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</si>
  <si>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</si>
  <si>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</si>
  <si>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</si>
  <si>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</si>
  <si>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</si>
  <si>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</si>
  <si>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</si>
  <si>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</si>
  <si>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</si>
  <si>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</si>
  <si>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</si>
  <si>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</si>
  <si>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</si>
  <si>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</si>
  <si>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</si>
  <si>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</si>
  <si>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</si>
  <si>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</si>
  <si>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</si>
  <si>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</si>
  <si>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</si>
  <si>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</si>
  <si>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</si>
  <si>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</si>
  <si>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</si>
  <si>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</si>
  <si>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</si>
  <si>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</si>
  <si>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</si>
  <si>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</si>
  <si>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</si>
  <si>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</si>
  <si>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</si>
  <si>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</si>
  <si>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</si>
  <si>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</si>
  <si>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</si>
  <si>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</si>
  <si>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</si>
  <si>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</si>
  <si>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</si>
  <si>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</si>
  <si>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</si>
  <si>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</si>
  <si>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</si>
  <si>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</si>
  <si>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</si>
  <si>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</si>
  <si>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</si>
  <si>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</si>
  <si>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</si>
  <si>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</si>
  <si>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</si>
  <si>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</si>
  <si>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</si>
  <si>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</si>
  <si>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</si>
  <si>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</si>
  <si>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</si>
  <si>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</si>
  <si>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</si>
  <si>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</si>
  <si>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</si>
  <si>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</si>
  <si>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</si>
  <si>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</si>
  <si>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</si>
  <si>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</si>
  <si>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</si>
  <si>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</si>
  <si>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</si>
  <si>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</si>
  <si>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</si>
  <si>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</si>
  <si>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</si>
  <si>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</si>
  <si>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</si>
  <si>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</si>
  <si>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</si>
  <si>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</si>
  <si>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</si>
  <si>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</si>
  <si>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</si>
  <si>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</si>
  <si>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</si>
  <si>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</si>
  <si>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</si>
  <si>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</si>
  <si>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</si>
  <si>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</si>
  <si>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</si>
  <si>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</si>
  <si>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</si>
  <si>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</si>
  <si>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</si>
  <si>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</si>
  <si>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</si>
  <si>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</si>
  <si>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</si>
  <si>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</si>
  <si>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</si>
  <si>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</si>
  <si>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</si>
  <si>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</si>
  <si>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</si>
  <si>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</si>
  <si>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</si>
  <si>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</si>
  <si>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</si>
  <si>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</si>
  <si>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</si>
  <si>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</si>
  <si>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</si>
  <si>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</si>
  <si>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</si>
  <si>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</si>
  <si>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</si>
  <si>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</si>
  <si>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</si>
  <si>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</si>
  <si>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</si>
  <si>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</si>
  <si>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</si>
  <si>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</si>
  <si>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</si>
  <si>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</si>
  <si>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</si>
  <si>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</si>
  <si>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</si>
  <si>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</si>
  <si>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</si>
  <si>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</si>
  <si>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</si>
  <si>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</si>
  <si>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</si>
  <si>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</si>
  <si>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</si>
  <si>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</si>
  <si>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</si>
  <si>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</si>
  <si>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</si>
  <si>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</si>
  <si>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</si>
  <si>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</si>
  <si>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</si>
  <si>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</si>
  <si>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</si>
  <si>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</si>
  <si>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</si>
  <si>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</si>
  <si>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</si>
  <si>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</si>
  <si>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</si>
  <si>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</si>
  <si>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</si>
  <si>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</si>
  <si>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</si>
  <si>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</si>
  <si>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</si>
  <si>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</si>
  <si>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</si>
  <si>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</si>
  <si>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</si>
  <si>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</si>
  <si>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</si>
  <si>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</si>
  <si>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</si>
  <si>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</si>
  <si>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</si>
  <si>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</si>
  <si>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</si>
  <si>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</si>
  <si>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</si>
  <si>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</si>
  <si>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</si>
  <si>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</si>
  <si>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</si>
  <si>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</si>
  <si>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</si>
  <si>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</si>
  <si>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</si>
  <si>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</si>
  <si>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</si>
  <si>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</si>
  <si>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</si>
  <si>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</si>
  <si>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</si>
  <si>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</si>
  <si>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</si>
  <si>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</si>
  <si>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</si>
  <si>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</si>
  <si>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</si>
  <si>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</si>
  <si>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</si>
  <si>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</si>
  <si>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</si>
  <si>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</si>
  <si>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</si>
  <si>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</si>
  <si>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</si>
  <si>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</si>
  <si>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</si>
  <si>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</si>
  <si>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</si>
  <si>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</si>
  <si>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</si>
  <si>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</si>
  <si>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</si>
  <si>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</si>
  <si>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</si>
  <si>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</si>
  <si>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</si>
  <si>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</si>
  <si>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</si>
  <si>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</si>
  <si>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</si>
  <si>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</si>
  <si>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</si>
  <si>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</si>
  <si>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</si>
  <si>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</si>
  <si>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</si>
  <si>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</si>
  <si>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</si>
  <si>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</si>
  <si>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</si>
  <si>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</si>
  <si>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</si>
  <si>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</si>
  <si>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</si>
  <si>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</si>
  <si>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</si>
  <si>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</si>
  <si>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</si>
  <si>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</si>
  <si>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</si>
  <si>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</si>
  <si>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</si>
  <si>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</si>
  <si>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</si>
  <si>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</si>
  <si>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</si>
  <si>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</si>
  <si>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</si>
  <si>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</si>
  <si>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</si>
  <si>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</si>
  <si>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</si>
  <si>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</si>
  <si>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</si>
  <si>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</si>
  <si>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</si>
  <si>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</si>
  <si>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</si>
  <si>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</si>
  <si>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</si>
  <si>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</si>
  <si>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</si>
  <si>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</si>
  <si>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</si>
  <si>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</si>
  <si>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</si>
  <si>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</si>
  <si>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</si>
  <si>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</si>
  <si>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</si>
  <si>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</si>
  <si>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</si>
  <si>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</si>
  <si>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</si>
  <si>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</si>
  <si>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</si>
  <si>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</si>
  <si>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</si>
  <si>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</si>
  <si>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</si>
  <si>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</si>
  <si>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</si>
  <si>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</si>
  <si>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</si>
  <si>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</si>
  <si>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</si>
  <si>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</si>
  <si>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</si>
  <si>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</si>
  <si>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</si>
  <si>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</si>
  <si>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</si>
  <si>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</si>
  <si>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</si>
  <si>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</si>
  <si>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</si>
  <si>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</si>
  <si>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</si>
  <si>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</si>
  <si>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</si>
  <si>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</si>
  <si>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</si>
  <si>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</si>
  <si>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</si>
  <si>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</si>
  <si>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</si>
  <si>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</si>
  <si>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</si>
  <si>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</si>
  <si>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</si>
  <si>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</si>
  <si>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</si>
  <si>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</si>
  <si>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</si>
  <si>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</si>
  <si>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</si>
  <si>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</si>
  <si>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</si>
  <si>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</si>
  <si>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</si>
  <si>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</si>
  <si>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</si>
  <si>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</si>
  <si>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</si>
  <si>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</si>
  <si>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</si>
  <si>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</si>
  <si>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</si>
  <si>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</si>
  <si>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</si>
  <si>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</si>
  <si>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</si>
  <si>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</si>
  <si>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</si>
  <si>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</si>
  <si>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</si>
  <si>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</si>
  <si>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</si>
  <si>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</si>
  <si>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</si>
  <si>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</si>
  <si>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</si>
  <si>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</si>
  <si>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</si>
  <si>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</si>
  <si>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</si>
  <si>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</si>
  <si>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</si>
  <si>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</si>
  <si>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</si>
  <si>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</si>
  <si>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</si>
  <si>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</si>
  <si>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</si>
  <si>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</si>
  <si>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</si>
  <si>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</si>
  <si>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</si>
  <si>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</si>
  <si>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</si>
  <si>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</si>
  <si>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</si>
  <si>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</si>
  <si>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</si>
  <si>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</si>
  <si>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</si>
  <si>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</si>
  <si>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</si>
  <si>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</si>
  <si>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</si>
  <si>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</si>
  <si>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</si>
  <si>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</si>
  <si>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</si>
  <si>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</si>
  <si>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</si>
  <si>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</si>
  <si>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</si>
  <si>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</si>
  <si>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</si>
  <si>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</si>
  <si>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</si>
  <si>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</si>
  <si>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</si>
  <si>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</si>
  <si>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</si>
  <si>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</si>
  <si>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</si>
  <si>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</si>
  <si>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</si>
  <si>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</si>
  <si>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</si>
  <si>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</si>
  <si>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</si>
  <si>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</si>
  <si>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</si>
  <si>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</si>
  <si>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</si>
  <si>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</si>
  <si>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</si>
  <si>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</si>
  <si>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</si>
  <si>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</si>
  <si>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</si>
  <si>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</si>
  <si>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</si>
  <si>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</si>
  <si>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</si>
  <si>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</si>
  <si>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</si>
  <si>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</si>
  <si>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</si>
  <si>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</si>
  <si>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</si>
  <si>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</si>
  <si>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</si>
  <si>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</si>
  <si>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</si>
  <si>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</si>
  <si>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</si>
  <si>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</si>
  <si>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</si>
  <si>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</si>
  <si>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</si>
  <si>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</si>
  <si>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</si>
  <si>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</si>
  <si>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</si>
  <si>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</si>
  <si>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</si>
  <si>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</si>
  <si>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</si>
  <si>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</si>
  <si>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</si>
  <si>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</si>
  <si>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</si>
  <si>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</si>
  <si>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</si>
  <si>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</si>
  <si>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</si>
  <si>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</si>
  <si>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</si>
  <si>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</si>
  <si>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</si>
  <si>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</si>
  <si>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</si>
  <si>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</si>
  <si>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</si>
  <si>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</si>
  <si>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</si>
  <si>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</si>
  <si>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</si>
  <si>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</si>
  <si>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</si>
  <si>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</si>
  <si>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</si>
  <si>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</si>
  <si>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</si>
  <si>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</si>
  <si>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</si>
  <si>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</si>
  <si>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</si>
  <si>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</si>
  <si>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</si>
  <si>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</si>
  <si>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</si>
  <si>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</si>
  <si>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</si>
  <si>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</si>
  <si>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</si>
  <si>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</si>
  <si>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</si>
  <si>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</si>
  <si>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</si>
  <si>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</si>
  <si>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</si>
  <si>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</si>
  <si>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</si>
  <si>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</si>
  <si>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</si>
  <si>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</si>
  <si>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</si>
  <si>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</si>
  <si>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</si>
  <si>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</si>
  <si>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</si>
  <si>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</si>
  <si>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</si>
  <si>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</si>
  <si>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</si>
  <si>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</si>
  <si>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</si>
  <si>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</si>
  <si>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</si>
  <si>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</si>
  <si>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</si>
  <si>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</si>
  <si>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</si>
  <si>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</si>
  <si>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</si>
  <si>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</si>
  <si>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</si>
  <si>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</si>
  <si>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</si>
  <si>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</si>
  <si>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</si>
  <si>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</si>
  <si>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</si>
  <si>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</si>
  <si>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</si>
  <si>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</si>
  <si>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</si>
  <si>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</si>
  <si>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</si>
  <si>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</si>
  <si>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</si>
  <si>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</si>
  <si>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</si>
  <si>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</si>
  <si>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</si>
  <si>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</si>
  <si>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</si>
  <si>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</si>
  <si>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</si>
  <si>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</si>
  <si>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</si>
  <si>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</si>
  <si>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</si>
  <si>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</si>
  <si>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</si>
  <si>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</si>
  <si>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</si>
  <si>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</si>
  <si>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</si>
  <si>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</si>
  <si>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</si>
  <si>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</si>
  <si>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</si>
  <si>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</si>
  <si>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</si>
  <si>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</si>
  <si>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</si>
  <si>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</si>
  <si>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</si>
  <si>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</si>
  <si>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</si>
  <si>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</si>
  <si>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</si>
  <si>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</si>
  <si>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</si>
  <si>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</si>
  <si>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</si>
  <si>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</si>
  <si>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</si>
  <si>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</si>
  <si>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</si>
  <si>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</si>
  <si>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</si>
  <si>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</si>
  <si>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</si>
  <si>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</si>
  <si>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</si>
  <si>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</si>
  <si>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</si>
  <si>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</si>
  <si>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</si>
  <si>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</si>
  <si>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</si>
  <si>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</si>
  <si>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</si>
  <si>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</si>
  <si>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</si>
  <si>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</si>
  <si>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</si>
  <si>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</si>
  <si>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</si>
  <si>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</si>
  <si>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</si>
  <si>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</si>
  <si>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</si>
  <si>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</si>
  <si>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</si>
  <si>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</si>
  <si>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</si>
  <si>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</si>
  <si>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</si>
  <si>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</si>
  <si>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</si>
  <si>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</si>
  <si>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</si>
  <si>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</si>
  <si>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</si>
  <si>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</si>
  <si>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</si>
  <si>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</si>
  <si>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</si>
  <si>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</si>
  <si>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</si>
  <si>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</si>
  <si>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</si>
  <si>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</si>
  <si>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</si>
  <si>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</si>
  <si>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</si>
  <si>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</si>
  <si>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</si>
  <si>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</si>
  <si>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</si>
  <si>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</si>
  <si>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</si>
  <si>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</si>
  <si>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</si>
  <si>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</si>
  <si>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</si>
  <si>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</si>
  <si>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</si>
  <si>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</si>
  <si>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</si>
  <si>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</si>
  <si>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</si>
  <si>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</si>
  <si>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</si>
  <si>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</si>
  <si>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</si>
  <si>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</si>
  <si>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</si>
  <si>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</si>
  <si>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</si>
  <si>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</si>
  <si>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</si>
  <si>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</si>
  <si>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</si>
  <si>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</si>
  <si>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</si>
  <si>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</si>
  <si>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</si>
  <si>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</si>
  <si>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</si>
  <si>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</si>
  <si>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</si>
  <si>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</si>
  <si>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</si>
  <si>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</si>
  <si>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</si>
  <si>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</si>
  <si>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</si>
  <si>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</si>
  <si>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</si>
  <si>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</si>
  <si>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</si>
  <si>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</si>
  <si>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</si>
  <si>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</si>
  <si>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</si>
  <si>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</si>
  <si>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</si>
  <si>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</si>
  <si>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</si>
  <si>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</si>
  <si>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</si>
  <si>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</si>
  <si>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</si>
  <si>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</si>
  <si>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</si>
  <si>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</si>
  <si>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</si>
  <si>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</si>
  <si>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</si>
  <si>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</si>
  <si>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</si>
  <si>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</si>
  <si>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</si>
  <si>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</si>
  <si>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</si>
  <si>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</si>
  <si>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</si>
  <si>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</si>
  <si>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</si>
  <si>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</si>
  <si>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</si>
  <si>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</si>
  <si>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</si>
  <si>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</si>
  <si>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</si>
  <si>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</si>
  <si>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</si>
  <si>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</si>
  <si>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</si>
  <si>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</si>
  <si>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</si>
  <si>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</si>
  <si>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</si>
  <si>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</si>
  <si>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</si>
  <si>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</si>
  <si>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</si>
  <si>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</si>
  <si>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</si>
  <si>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</si>
  <si>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</si>
  <si>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</si>
  <si>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</si>
  <si>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</si>
  <si>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</si>
  <si>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</si>
  <si>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</si>
  <si>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</si>
  <si>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</si>
  <si>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</si>
  <si>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</si>
  <si>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</si>
  <si>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</si>
  <si>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</si>
  <si>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</si>
  <si>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</si>
  <si>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</si>
  <si>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</si>
  <si>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</si>
  <si>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</si>
  <si>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</si>
  <si>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</si>
  <si>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</si>
  <si>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</si>
  <si>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</si>
  <si>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</si>
  <si>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</si>
  <si>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</si>
  <si>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</si>
  <si>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</si>
  <si>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</si>
  <si>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</si>
  <si>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</si>
  <si>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</si>
  <si>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</si>
  <si>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</si>
  <si>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</si>
  <si>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</si>
  <si>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</si>
  <si>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</si>
  <si>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</si>
  <si>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</si>
  <si>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</si>
  <si>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</si>
  <si>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</si>
  <si>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</si>
  <si>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</si>
  <si>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</si>
  <si>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</si>
  <si>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</si>
  <si>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</si>
  <si>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</si>
  <si>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</si>
  <si>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</si>
  <si>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</si>
  <si>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</si>
  <si>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</si>
  <si>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</si>
  <si>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</si>
  <si>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</si>
  <si>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</si>
  <si>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</si>
  <si>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</si>
  <si>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</si>
  <si>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</si>
  <si>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</si>
  <si>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</si>
  <si>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</si>
  <si>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</si>
  <si>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</si>
  <si>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</si>
  <si>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</si>
  <si>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</si>
  <si>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</si>
  <si>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</si>
  <si>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</si>
  <si>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</si>
  <si>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</si>
  <si>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</si>
  <si>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</si>
  <si>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</si>
  <si>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</si>
  <si>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</si>
  <si>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</si>
  <si>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</si>
  <si>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</si>
  <si>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</si>
  <si>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</si>
  <si>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</si>
  <si>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</si>
  <si>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</si>
  <si>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</si>
  <si>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</si>
  <si>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</si>
  <si>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</si>
  <si>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</si>
  <si>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</si>
  <si>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</si>
  <si>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</si>
  <si>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</si>
  <si>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</si>
  <si>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</si>
  <si>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</si>
  <si>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</si>
  <si>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</si>
  <si>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</si>
  <si>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</si>
  <si>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</si>
  <si>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</si>
  <si>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</si>
  <si>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</si>
  <si>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</si>
  <si>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</si>
  <si>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</si>
  <si>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</si>
  <si>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</si>
  <si>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</si>
  <si>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</si>
  <si>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</si>
  <si>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</si>
  <si>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</si>
  <si>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</si>
  <si>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</si>
  <si>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</si>
  <si>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</si>
  <si>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</si>
  <si>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</si>
  <si>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</si>
  <si>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</si>
  <si>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</si>
  <si>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</si>
  <si>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</si>
  <si>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</si>
  <si>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</si>
  <si>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</si>
  <si>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</si>
  <si>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</si>
  <si>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</si>
  <si>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</si>
  <si>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</si>
  <si>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</si>
  <si>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</si>
  <si>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</si>
  <si>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</si>
  <si>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</si>
  <si>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</si>
  <si>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</si>
  <si>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</si>
  <si>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</si>
  <si>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</si>
  <si>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</si>
  <si>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</si>
  <si>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</si>
  <si>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</si>
  <si>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</si>
  <si>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</si>
  <si>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</si>
  <si>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</si>
  <si>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</si>
  <si>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</si>
  <si>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</si>
  <si>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</si>
  <si>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</si>
  <si>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</si>
  <si>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</si>
  <si>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</si>
  <si>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</si>
  <si>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</si>
  <si>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</si>
  <si>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</si>
  <si>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</si>
  <si>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</si>
  <si>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</si>
  <si>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</si>
  <si>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</si>
  <si>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</si>
  <si>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</si>
  <si>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</si>
  <si>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</si>
  <si>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</si>
  <si>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</si>
  <si>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</si>
  <si>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</si>
  <si>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</si>
  <si>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</si>
  <si>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</si>
  <si>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</si>
  <si>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</si>
  <si>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</si>
  <si>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</si>
  <si>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</si>
  <si>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</si>
  <si>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</si>
  <si>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</si>
  <si>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</si>
  <si>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</si>
  <si>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</si>
  <si>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</si>
  <si>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</si>
  <si>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</si>
  <si>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</si>
  <si>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</si>
  <si>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</si>
  <si>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</si>
  <si>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</si>
  <si>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</si>
  <si>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</si>
  <si>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</si>
  <si>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</si>
  <si>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</si>
  <si>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</si>
  <si>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</si>
  <si>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</si>
  <si>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</si>
  <si>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</si>
  <si>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</si>
  <si>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</si>
  <si>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</si>
  <si>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</si>
  <si>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</si>
  <si>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</si>
  <si>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</si>
  <si>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</si>
  <si>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</si>
  <si>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</si>
  <si>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</si>
  <si>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</si>
  <si>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</si>
  <si>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</si>
  <si>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</si>
  <si>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</si>
  <si>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</si>
  <si>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</si>
  <si>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</si>
  <si>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</si>
  <si>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</si>
  <si>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</si>
  <si>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</si>
  <si>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</si>
  <si>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</si>
  <si>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</si>
  <si>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</si>
  <si>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</si>
  <si>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</si>
  <si>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</si>
  <si>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</si>
  <si>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</si>
  <si>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</si>
  <si>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</si>
  <si>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</si>
  <si>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</si>
  <si>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</si>
  <si>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</si>
  <si>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</si>
  <si>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</si>
  <si>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</si>
  <si>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</si>
  <si>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</si>
  <si>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</si>
  <si>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</si>
  <si>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</si>
  <si>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</si>
  <si>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</si>
  <si>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</si>
  <si>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</si>
  <si>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</si>
  <si>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</si>
  <si>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</si>
  <si>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</si>
  <si>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</si>
  <si>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</si>
  <si>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</si>
  <si>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</si>
  <si>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</si>
  <si>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</si>
  <si>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</si>
  <si>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</si>
  <si>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</si>
  <si>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</si>
  <si>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</si>
  <si>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</si>
  <si>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</si>
  <si>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</si>
  <si>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</si>
  <si>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</si>
  <si>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</si>
  <si>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</si>
  <si>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</si>
  <si>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</si>
  <si>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</si>
  <si>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</si>
  <si>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</si>
  <si>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</si>
  <si>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</si>
  <si>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</si>
  <si>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</si>
  <si>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</si>
  <si>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</si>
  <si>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</si>
  <si>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</si>
  <si>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</si>
  <si>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</si>
  <si>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</si>
  <si>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</si>
  <si>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</si>
  <si>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</si>
  <si>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</si>
  <si>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</si>
  <si>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</si>
  <si>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</si>
  <si>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</si>
  <si>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</si>
  <si>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</si>
  <si>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</si>
  <si>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</si>
  <si>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</si>
  <si>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</si>
  <si>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</si>
  <si>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</si>
  <si>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</si>
  <si>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</si>
  <si>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</si>
  <si>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</si>
  <si>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</si>
  <si>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</si>
  <si>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</si>
  <si>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</si>
  <si>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</si>
  <si>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</si>
  <si>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</si>
  <si>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</si>
  <si>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</si>
  <si>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</si>
  <si>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</si>
  <si>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</si>
  <si>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</si>
  <si>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</si>
  <si>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</si>
  <si>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</si>
  <si>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</si>
  <si>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</si>
  <si>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</si>
  <si>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</si>
  <si>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</si>
  <si>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</si>
  <si>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</si>
  <si>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</si>
  <si>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</si>
  <si>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</si>
  <si>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</si>
  <si>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</si>
  <si>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</si>
  <si>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</si>
  <si>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</si>
  <si>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</si>
  <si>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</si>
  <si>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</si>
  <si>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</si>
  <si>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</si>
  <si>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</si>
  <si>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</si>
  <si>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</si>
  <si>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</si>
  <si>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</si>
  <si>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</si>
  <si>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</si>
  <si>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</si>
  <si>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</si>
  <si>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</si>
  <si>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</si>
  <si>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</si>
  <si>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</si>
  <si>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</si>
  <si>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</si>
  <si>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</si>
  <si>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</si>
  <si>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</si>
  <si>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</si>
  <si>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</si>
  <si>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</si>
  <si>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</si>
  <si>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</si>
  <si>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</si>
  <si>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</si>
  <si>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</si>
  <si>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</si>
  <si>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</si>
  <si>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</si>
  <si>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</si>
  <si>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</si>
  <si>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</si>
  <si>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</si>
  <si>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</si>
  <si>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</si>
  <si>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</si>
  <si>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</si>
  <si>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</si>
  <si>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</si>
  <si>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</si>
  <si>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</si>
  <si>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</si>
  <si>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</si>
  <si>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</si>
  <si>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</si>
  <si>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</si>
  <si>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</si>
  <si>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</si>
  <si>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</si>
  <si>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</si>
  <si>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</si>
  <si>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</si>
  <si>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</si>
  <si>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</si>
  <si>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</si>
  <si>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</si>
  <si>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</si>
  <si>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</si>
  <si>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</si>
  <si>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</si>
  <si>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</si>
  <si>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</si>
  <si>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</si>
  <si>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</si>
  <si>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</si>
  <si>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</si>
  <si>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</si>
  <si>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</si>
  <si>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</si>
  <si>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</si>
  <si>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</si>
  <si>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</si>
  <si>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</si>
  <si>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</si>
  <si>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</si>
  <si>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</si>
  <si>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</si>
  <si>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</si>
  <si>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</si>
  <si>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</si>
  <si>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</si>
  <si>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</si>
  <si>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</si>
  <si>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</si>
  <si>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</si>
  <si>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</si>
  <si>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</si>
  <si>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</si>
  <si>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</si>
  <si>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</si>
  <si>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</si>
  <si>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</si>
  <si>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</si>
  <si>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</si>
  <si>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</si>
  <si>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</si>
  <si>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</si>
  <si>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</si>
  <si>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</si>
  <si>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</si>
  <si>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</si>
  <si>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</si>
  <si>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</si>
  <si>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</si>
  <si>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</si>
  <si>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</si>
  <si>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</si>
  <si>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</si>
  <si>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</si>
  <si>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</si>
  <si>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</si>
  <si>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</si>
  <si>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</si>
  <si>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</si>
  <si>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</si>
  <si>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</si>
  <si>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</si>
  <si>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</si>
  <si>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</si>
  <si>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</si>
  <si>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</si>
  <si>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</si>
  <si>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</si>
  <si>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</si>
  <si>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</si>
  <si>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</si>
  <si>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</si>
  <si>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</si>
  <si>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</si>
  <si>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</si>
  <si>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</si>
  <si>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</si>
  <si>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</si>
  <si>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</si>
  <si>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</si>
  <si>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</si>
  <si>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</si>
  <si>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</si>
  <si>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</si>
  <si>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</si>
  <si>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</si>
  <si>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</si>
  <si>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</si>
  <si>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</si>
  <si>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</si>
  <si>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</si>
  <si>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</si>
  <si>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</si>
  <si>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</si>
  <si>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</si>
  <si>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</si>
  <si>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</si>
  <si>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</si>
  <si>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</si>
  <si>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</si>
  <si>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</si>
  <si>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</si>
  <si>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</si>
  <si>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</si>
  <si>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</si>
  <si>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</si>
  <si>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</si>
  <si>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</si>
  <si>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</si>
  <si>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</si>
  <si>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</si>
  <si>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</si>
  <si>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</si>
  <si>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</si>
  <si>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</si>
  <si>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</si>
  <si>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</si>
  <si>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</si>
  <si>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</si>
  <si>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</si>
  <si>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</si>
  <si>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</si>
  <si>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</si>
  <si>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</si>
  <si>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</si>
  <si>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</si>
  <si>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</si>
  <si>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</si>
  <si>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</si>
  <si>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</si>
  <si>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</si>
  <si>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</si>
  <si>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</si>
  <si>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</si>
  <si>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</si>
  <si>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</si>
  <si>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</si>
  <si>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</si>
  <si>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</si>
  <si>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</si>
  <si>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</si>
  <si>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</si>
  <si>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</si>
  <si>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</si>
  <si>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</si>
  <si>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</si>
  <si>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</si>
  <si>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</si>
  <si>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</si>
  <si>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</si>
  <si>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</si>
  <si>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</si>
  <si>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</si>
  <si>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</si>
  <si>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</si>
  <si>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</si>
  <si>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</si>
  <si>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</si>
  <si>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</si>
  <si>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</si>
  <si>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</si>
  <si>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</si>
  <si>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</si>
  <si>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</si>
  <si>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</si>
  <si>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</si>
  <si>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</si>
  <si>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</si>
  <si>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</si>
  <si>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</si>
  <si>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</si>
  <si>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</si>
  <si>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</si>
  <si>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</si>
  <si>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</si>
  <si>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</si>
  <si>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</si>
  <si>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</si>
  <si>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</si>
  <si>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</si>
  <si>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</si>
  <si>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</si>
  <si>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</si>
  <si>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</si>
  <si>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</si>
  <si>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</si>
  <si>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</si>
  <si>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</si>
  <si>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</si>
  <si>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</si>
  <si>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</si>
  <si>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</si>
  <si>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</si>
  <si>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</si>
  <si>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</si>
  <si>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</si>
  <si>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</si>
  <si>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</si>
  <si>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</si>
  <si>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</si>
  <si>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</si>
  <si>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</si>
  <si>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</si>
  <si>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</si>
  <si>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</si>
  <si>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</si>
  <si>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</si>
  <si>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</si>
  <si>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</si>
  <si>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</si>
  <si>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</si>
  <si>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</si>
  <si>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</si>
  <si>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</si>
  <si>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</si>
  <si>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</si>
  <si>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</si>
  <si>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</si>
  <si>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</si>
  <si>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</si>
  <si>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</si>
  <si>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</si>
  <si>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</si>
  <si>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</si>
  <si>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</si>
  <si>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</si>
  <si>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</si>
  <si>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</si>
  <si>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</si>
  <si>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</si>
  <si>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</si>
  <si>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</si>
  <si>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</si>
  <si>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</si>
  <si>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</si>
  <si>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</si>
  <si>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</si>
  <si>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</si>
  <si>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</si>
  <si>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</si>
  <si>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</si>
  <si>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</si>
  <si>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</si>
  <si>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</si>
  <si>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</si>
  <si>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</si>
  <si>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</si>
  <si>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</si>
  <si>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</si>
  <si>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</si>
  <si>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</si>
  <si>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</si>
  <si>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</si>
  <si>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</si>
  <si>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</si>
  <si>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</si>
  <si>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</si>
  <si>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</si>
  <si>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</si>
  <si>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</si>
  <si>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</si>
  <si>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</si>
  <si>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</si>
  <si>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</si>
  <si>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</si>
  <si>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</si>
  <si>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</si>
  <si>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</si>
  <si>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</si>
  <si>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</si>
  <si>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</si>
  <si>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</si>
  <si>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</si>
  <si>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</si>
  <si>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</si>
  <si>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</si>
  <si>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</si>
  <si>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</si>
  <si>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</si>
  <si>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</si>
  <si>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</si>
  <si>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</si>
  <si>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</si>
  <si>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</si>
  <si>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</si>
  <si>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</si>
  <si>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</si>
  <si>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</si>
  <si>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</si>
  <si>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</si>
  <si>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</si>
  <si>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</si>
  <si>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</si>
  <si>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</si>
  <si>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</si>
  <si>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</si>
  <si>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</si>
  <si>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</si>
  <si>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</si>
  <si>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</si>
  <si>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</si>
  <si>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</si>
  <si>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</si>
  <si>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</si>
  <si>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</si>
  <si>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</si>
  <si>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</si>
  <si>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</si>
  <si>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</si>
  <si>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</si>
  <si>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</si>
  <si>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</si>
  <si>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</si>
  <si>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</si>
  <si>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</si>
  <si>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</si>
  <si>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</si>
  <si>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</si>
  <si>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</si>
  <si>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</si>
  <si>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</si>
  <si>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</si>
  <si>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</si>
  <si>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</si>
  <si>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</si>
  <si>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</si>
  <si>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</si>
  <si>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</si>
  <si>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</si>
  <si>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</si>
  <si>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</si>
  <si>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</si>
  <si>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</si>
  <si>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</si>
  <si>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</si>
  <si>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</si>
  <si>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</si>
  <si>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</si>
  <si>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</si>
  <si>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</si>
  <si>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</si>
  <si>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</si>
  <si>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</si>
  <si>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</si>
  <si>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</si>
  <si>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</si>
  <si>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</si>
  <si>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</si>
  <si>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</si>
  <si>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</si>
  <si>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</si>
  <si>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</si>
  <si>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</si>
  <si>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</si>
  <si>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</si>
  <si>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</si>
  <si>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</si>
  <si>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</si>
  <si>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</si>
  <si>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</si>
  <si>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</si>
  <si>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</si>
  <si>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</si>
  <si>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</si>
  <si>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</si>
  <si>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</si>
  <si>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</si>
  <si>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</si>
  <si>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</si>
  <si>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</si>
  <si>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</si>
  <si>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</si>
  <si>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</si>
  <si>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</si>
  <si>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</si>
  <si>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</si>
  <si>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</si>
  <si>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</si>
  <si>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</si>
  <si>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</si>
  <si>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</si>
  <si>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</si>
  <si>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</si>
  <si>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</si>
  <si>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</si>
  <si>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</si>
  <si>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</si>
  <si>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</si>
  <si>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</si>
  <si>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</si>
  <si>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</si>
  <si>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</si>
  <si>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</si>
  <si>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</si>
  <si>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</si>
  <si>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</si>
  <si>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</si>
  <si>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</si>
  <si>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</si>
  <si>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</si>
  <si>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</si>
  <si>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</si>
  <si>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</si>
  <si>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</si>
  <si>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</si>
  <si>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</si>
  <si>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</si>
  <si>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</si>
  <si>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</si>
  <si>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</si>
  <si>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</si>
  <si>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</si>
  <si>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</si>
  <si>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</si>
  <si>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</si>
  <si>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</si>
  <si>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</si>
  <si>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</si>
  <si>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</si>
  <si>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</si>
  <si>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</si>
  <si>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</si>
  <si>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</si>
  <si>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</si>
  <si>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</si>
  <si>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</si>
  <si>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</si>
  <si>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</si>
  <si>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</si>
  <si>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</si>
  <si>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</si>
  <si>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</si>
  <si>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</si>
  <si>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</si>
  <si>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</si>
  <si>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</si>
  <si>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</si>
  <si>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</si>
  <si>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</si>
  <si>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</si>
  <si>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</si>
  <si>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</si>
  <si>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</si>
  <si>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</si>
  <si>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</si>
  <si>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</si>
  <si>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</si>
  <si>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</si>
  <si>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</si>
  <si>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</si>
  <si>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</si>
  <si>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</si>
  <si>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</si>
  <si>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</si>
  <si>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</si>
  <si>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</si>
  <si>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</si>
  <si>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</si>
  <si>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</si>
  <si>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</si>
  <si>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</si>
  <si>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</si>
  <si>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</si>
  <si>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</si>
  <si>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</si>
  <si>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</si>
  <si>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</si>
  <si>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</si>
  <si>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</si>
  <si>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</si>
  <si>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</si>
  <si>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</si>
  <si>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</si>
  <si>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</si>
  <si>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</si>
  <si>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</si>
  <si>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</si>
  <si>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</si>
  <si>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</si>
  <si>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</si>
  <si>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</si>
  <si>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</si>
  <si>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</si>
  <si>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</si>
  <si>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</si>
  <si>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</si>
  <si>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</si>
  <si>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</si>
  <si>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</si>
  <si>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</si>
  <si>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</si>
  <si>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</si>
  <si>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</si>
  <si>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</si>
  <si>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</si>
  <si>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</si>
  <si>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</si>
  <si>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</si>
  <si>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</si>
  <si>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</si>
  <si>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</si>
  <si>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</si>
  <si>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</si>
  <si>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</si>
  <si>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</si>
  <si>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</si>
  <si>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</si>
  <si>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</si>
  <si>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</si>
  <si>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</si>
  <si>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</si>
  <si>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</si>
  <si>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</si>
  <si>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</si>
  <si>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</si>
  <si>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</si>
  <si>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</si>
  <si>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</si>
  <si>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</si>
  <si>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</si>
  <si>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</si>
  <si>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</si>
  <si>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</si>
  <si>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</si>
  <si>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</si>
  <si>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</si>
  <si>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</si>
  <si>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</si>
  <si>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</si>
  <si>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</si>
  <si>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</si>
  <si>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</si>
  <si>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</si>
  <si>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</si>
  <si>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</si>
  <si>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</si>
  <si>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</si>
  <si>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</si>
  <si>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</si>
  <si>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</si>
  <si>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</si>
  <si>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</si>
  <si>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</si>
  <si>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</si>
  <si>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</si>
  <si>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</si>
  <si>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</si>
  <si>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</si>
  <si>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</si>
  <si>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</si>
  <si>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</si>
  <si>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</si>
  <si>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</si>
  <si>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</si>
  <si>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</si>
  <si>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</si>
  <si>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</si>
  <si>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</si>
  <si>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</si>
  <si>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</si>
  <si>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</si>
  <si>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</si>
  <si>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</si>
  <si>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</si>
  <si>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</si>
  <si>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</si>
  <si>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</si>
  <si>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</si>
  <si>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</si>
  <si>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</si>
  <si>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</si>
  <si>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</si>
  <si>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</si>
  <si>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</si>
  <si>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</si>
  <si>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</si>
  <si>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</si>
  <si>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</si>
  <si>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</si>
  <si>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</si>
  <si>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</si>
  <si>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</si>
  <si>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</si>
  <si>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</si>
  <si>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</si>
  <si>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</si>
  <si>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</si>
  <si>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</si>
  <si>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</si>
  <si>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</si>
  <si>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</si>
  <si>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</si>
  <si>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</si>
  <si>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</si>
  <si>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</si>
  <si>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</si>
  <si>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</si>
  <si>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</si>
  <si>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</si>
  <si>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</si>
  <si>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</si>
  <si>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</si>
  <si>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</si>
  <si>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</si>
  <si>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</si>
  <si>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</si>
  <si>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</si>
  <si>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</si>
  <si>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</si>
  <si>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</si>
  <si>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</si>
  <si>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</si>
  <si>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</si>
  <si>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</si>
  <si>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</si>
  <si>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</si>
  <si>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</si>
  <si>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</si>
  <si>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</si>
  <si>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</si>
  <si>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</si>
  <si>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</si>
  <si>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</si>
  <si>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</si>
  <si>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</si>
  <si>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</si>
  <si>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</si>
  <si>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</si>
  <si>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</si>
  <si>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</si>
  <si>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</si>
  <si>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</si>
  <si>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</si>
  <si>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</si>
  <si>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</si>
  <si>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</si>
  <si>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</si>
  <si>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</si>
  <si>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</si>
  <si>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</si>
  <si>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</si>
  <si>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</si>
  <si>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</si>
  <si>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</si>
  <si>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</si>
  <si>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</si>
  <si>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</si>
  <si>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</si>
  <si>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</si>
  <si>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</si>
  <si>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</si>
  <si>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</si>
  <si>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</si>
  <si>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</si>
  <si>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</si>
  <si>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</si>
  <si>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</si>
  <si>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</si>
  <si>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</si>
  <si>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</si>
  <si>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</si>
  <si>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</si>
  <si>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</si>
  <si>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</si>
  <si>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</si>
  <si>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</si>
  <si>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</si>
  <si>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</si>
  <si>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</si>
  <si>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</si>
  <si>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</si>
  <si>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</si>
  <si>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</si>
  <si>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</si>
  <si>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</si>
  <si>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</si>
  <si>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</si>
  <si>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</si>
  <si>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</si>
  <si>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</si>
  <si>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</si>
  <si>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</si>
  <si>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</si>
  <si>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</si>
  <si>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</si>
  <si>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</si>
  <si>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</si>
  <si>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</si>
  <si>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</si>
  <si>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</si>
  <si>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</si>
  <si>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</si>
  <si>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</si>
  <si>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</si>
  <si>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</si>
  <si>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</si>
  <si>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</si>
  <si>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</si>
  <si>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</si>
  <si>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</si>
  <si>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</si>
  <si>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</si>
  <si>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</si>
  <si>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</si>
  <si>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</si>
  <si>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</si>
  <si>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</si>
  <si>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</si>
  <si>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</si>
  <si>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</si>
  <si>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</si>
  <si>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</si>
  <si>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</si>
  <si>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</si>
  <si>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</si>
  <si>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</si>
  <si>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</si>
  <si>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</si>
  <si>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</si>
  <si>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</si>
  <si>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</si>
  <si>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</si>
  <si>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</si>
  <si>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</si>
  <si>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</si>
  <si>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</si>
  <si>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</si>
  <si>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</si>
  <si>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</si>
  <si>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</si>
  <si>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</si>
  <si>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</si>
  <si>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</si>
  <si>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</si>
  <si>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</si>
  <si>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</si>
  <si>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</si>
  <si>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</si>
  <si>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</si>
  <si>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</si>
  <si>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</si>
  <si>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</si>
  <si>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</si>
  <si>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</si>
  <si>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</si>
  <si>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</si>
  <si>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</si>
  <si>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</si>
  <si>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</si>
  <si>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</si>
  <si>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</si>
  <si>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</si>
  <si>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</si>
  <si>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</si>
  <si>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</si>
  <si>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</si>
  <si>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</si>
  <si>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</si>
  <si>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</si>
  <si>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</si>
  <si>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</si>
  <si>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</si>
  <si>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</si>
  <si>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</si>
  <si>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</si>
  <si>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</si>
  <si>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</si>
  <si>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</si>
  <si>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</si>
  <si>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</si>
  <si>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</si>
  <si>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</si>
  <si>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</si>
  <si>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</si>
  <si>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</si>
  <si>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</si>
  <si>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</si>
  <si>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</si>
  <si>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</si>
  <si>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</si>
  <si>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</si>
  <si>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</si>
  <si>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</si>
  <si>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</si>
  <si>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</si>
  <si>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</si>
  <si>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</si>
  <si>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</si>
  <si>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</si>
  <si>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</si>
  <si>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</si>
  <si>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</si>
  <si>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</si>
  <si>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</si>
  <si>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</si>
  <si>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</si>
  <si>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</si>
  <si>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</si>
  <si>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</si>
  <si>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</si>
  <si>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</si>
  <si>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</si>
  <si>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</si>
  <si>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</si>
  <si>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</si>
  <si>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</si>
  <si>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</si>
  <si>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</si>
  <si>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</si>
  <si>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</si>
  <si>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</si>
  <si>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</si>
  <si>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</si>
  <si>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</si>
  <si>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</si>
  <si>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</si>
  <si>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</si>
  <si>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</si>
  <si>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</si>
  <si>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</si>
  <si>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</si>
  <si>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</si>
  <si>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</si>
  <si>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</si>
  <si>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</si>
  <si>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</si>
  <si>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</si>
  <si>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</si>
  <si>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</si>
  <si>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</si>
  <si>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</si>
  <si>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</si>
  <si>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</si>
  <si>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</si>
  <si>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</si>
  <si>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</si>
  <si>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</si>
  <si>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</si>
  <si>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</si>
  <si>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</si>
  <si>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</si>
  <si>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</si>
  <si>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</si>
  <si>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</si>
  <si>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</si>
  <si>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</si>
  <si>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</si>
  <si>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</si>
  <si>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</si>
  <si>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</si>
  <si>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</si>
  <si>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</si>
  <si>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</si>
  <si>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</si>
  <si>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</si>
  <si>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</si>
  <si>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</si>
  <si>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</si>
  <si>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</si>
  <si>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</si>
  <si>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</si>
  <si>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</si>
  <si>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</si>
  <si>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</si>
  <si>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</si>
  <si>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</si>
  <si>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</si>
  <si>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</si>
  <si>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</si>
  <si>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</si>
  <si>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</si>
  <si>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</si>
  <si>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</si>
  <si>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</si>
  <si>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</si>
  <si>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</si>
  <si>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</si>
  <si>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</si>
  <si>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</si>
  <si>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</si>
  <si>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</si>
  <si>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</si>
  <si>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</si>
  <si>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</si>
  <si>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</si>
  <si>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</si>
  <si>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</si>
  <si>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</si>
  <si>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</si>
  <si>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</si>
  <si>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</si>
  <si>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</si>
  <si>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</si>
  <si>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</si>
  <si>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</si>
  <si>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</si>
  <si>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</si>
  <si>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</si>
  <si>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</si>
  <si>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</si>
  <si>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</si>
  <si>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</si>
  <si>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</si>
  <si>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</si>
  <si>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</si>
  <si>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</si>
  <si>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</si>
  <si>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</si>
  <si>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</si>
  <si>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</si>
  <si>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</si>
  <si>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</si>
  <si>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</si>
  <si>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</si>
  <si>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</si>
  <si>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</si>
  <si>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</si>
  <si>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</si>
  <si>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</si>
  <si>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</si>
  <si>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</si>
  <si>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</si>
  <si>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</si>
  <si>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</si>
  <si>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</si>
  <si>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</si>
  <si>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</si>
  <si>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</si>
  <si>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</si>
  <si>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</si>
  <si>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</si>
  <si>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</si>
  <si>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</si>
  <si>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</si>
  <si>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</si>
  <si>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</si>
  <si>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</si>
  <si>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</si>
  <si>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</si>
  <si>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</si>
  <si>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</si>
  <si>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</si>
  <si>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</si>
  <si>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</si>
  <si>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</si>
  <si>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</si>
  <si>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</si>
  <si>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</si>
  <si>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</si>
  <si>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</si>
  <si>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</si>
  <si>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</si>
  <si>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</si>
  <si>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</si>
  <si>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</si>
  <si>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</si>
  <si>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</si>
  <si>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</si>
  <si>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</si>
  <si>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</si>
  <si>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</si>
  <si>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</si>
  <si>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</si>
  <si>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</si>
  <si>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</si>
  <si>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</si>
  <si>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</si>
  <si>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</si>
  <si>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</si>
  <si>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</si>
  <si>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</si>
  <si>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</si>
  <si>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</si>
  <si>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</si>
  <si>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</si>
  <si>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</si>
  <si>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</si>
  <si>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</si>
  <si>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</si>
  <si>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</si>
  <si>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</si>
  <si>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</si>
  <si>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</si>
  <si>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</si>
  <si>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</si>
  <si>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</si>
  <si>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</si>
  <si>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</si>
  <si>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</si>
  <si>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</si>
  <si>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</si>
  <si>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</si>
  <si>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</si>
  <si>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</si>
  <si>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</si>
  <si>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</si>
  <si>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</si>
  <si>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</si>
  <si>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</si>
  <si>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</si>
  <si>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</si>
  <si>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</si>
  <si>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</si>
  <si>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</si>
  <si>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</si>
  <si>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</si>
  <si>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</si>
  <si>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</si>
  <si>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</si>
  <si>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</si>
  <si>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</si>
  <si>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</si>
  <si>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</si>
  <si>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</si>
  <si>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</si>
  <si>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</si>
  <si>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</si>
  <si>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</si>
  <si>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</si>
  <si>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</si>
  <si>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</si>
  <si>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</si>
  <si>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</si>
  <si>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</si>
  <si>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</si>
  <si>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</si>
  <si>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</si>
  <si>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</si>
  <si>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</si>
  <si>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</si>
  <si>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</si>
  <si>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</si>
  <si>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</si>
  <si>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</si>
  <si>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</si>
  <si>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</si>
  <si>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</si>
  <si>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</si>
  <si>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</si>
  <si>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</si>
  <si>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</si>
  <si>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</si>
  <si>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</si>
  <si>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</si>
  <si>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</si>
  <si>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</si>
  <si>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</si>
  <si>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</si>
  <si>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</si>
  <si>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</si>
  <si>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</si>
  <si>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</si>
  <si>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</si>
  <si>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</si>
  <si>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</si>
  <si>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</si>
  <si>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</si>
  <si>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</si>
  <si>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</si>
  <si>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</si>
  <si>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</si>
  <si>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</si>
  <si>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</si>
  <si>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</si>
  <si>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</si>
  <si>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</si>
  <si>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</si>
  <si>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</si>
  <si>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</si>
  <si>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</si>
  <si>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</si>
  <si>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</si>
  <si>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</si>
  <si>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</si>
  <si>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</si>
  <si>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</si>
  <si>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</si>
  <si>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</si>
  <si>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</si>
  <si>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</si>
  <si>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</si>
  <si>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</si>
  <si>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</si>
  <si>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</si>
  <si>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</si>
  <si>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</si>
  <si>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</si>
  <si>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</si>
  <si>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</si>
  <si>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</si>
  <si>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</si>
  <si>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</si>
  <si>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</si>
  <si>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</si>
  <si>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</si>
  <si>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</si>
  <si>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</si>
  <si>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</si>
  <si>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</si>
  <si>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</si>
  <si>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</si>
  <si>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</si>
  <si>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</si>
  <si>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</si>
  <si>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</si>
  <si>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</si>
  <si>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</si>
  <si>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</si>
  <si>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</si>
  <si>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</si>
  <si>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</si>
  <si>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</si>
  <si>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</si>
  <si>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</si>
  <si>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</si>
  <si>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</si>
  <si>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</si>
  <si>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</si>
  <si>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</si>
  <si>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</si>
  <si>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</si>
  <si>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</si>
  <si>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</si>
  <si>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</si>
  <si>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</si>
  <si>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</si>
  <si>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</si>
  <si>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</si>
  <si>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</si>
  <si>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</si>
  <si>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</si>
  <si>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</si>
  <si>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</si>
  <si>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</si>
  <si>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</si>
  <si>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</si>
  <si>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</si>
  <si>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</si>
  <si>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</si>
  <si>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</si>
  <si>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</si>
  <si>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</si>
  <si>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</si>
  <si>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</si>
  <si>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</si>
  <si>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</si>
  <si>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</si>
  <si>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</si>
  <si>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</si>
  <si>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</si>
  <si>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</si>
  <si>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</si>
  <si>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</si>
  <si>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</si>
  <si>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</si>
  <si>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</si>
  <si>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</si>
  <si>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</si>
  <si>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</si>
  <si>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</si>
  <si>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</si>
  <si>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</si>
  <si>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</si>
  <si>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</si>
  <si>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</si>
  <si>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</si>
  <si>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</si>
  <si>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</si>
  <si>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</si>
  <si>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</si>
  <si>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</si>
  <si>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</si>
  <si>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</si>
  <si>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</si>
  <si>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</si>
  <si>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</si>
  <si>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</si>
  <si>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</si>
  <si>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</si>
  <si>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</si>
  <si>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</si>
  <si>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</si>
  <si>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</si>
  <si>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</si>
  <si>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</si>
  <si>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</si>
  <si>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</si>
  <si>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</si>
  <si>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</si>
  <si>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</si>
  <si>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</si>
  <si>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</si>
  <si>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</si>
  <si>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</si>
  <si>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</si>
  <si>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</si>
  <si>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</si>
  <si>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</si>
  <si>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</si>
  <si>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</si>
  <si>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</si>
  <si>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</si>
  <si>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</si>
  <si>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</si>
  <si>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</si>
  <si>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</si>
  <si>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</si>
  <si>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</si>
  <si>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</si>
  <si>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</si>
  <si>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</si>
  <si>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</si>
  <si>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</si>
  <si>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</si>
  <si>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</si>
  <si>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</si>
  <si>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</si>
  <si>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</si>
  <si>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</si>
  <si>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</si>
  <si>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</si>
  <si>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</si>
  <si>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</si>
  <si>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</si>
  <si>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</si>
  <si>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</si>
  <si>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</si>
  <si>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</si>
  <si>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</si>
  <si>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</si>
  <si>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</si>
  <si>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</si>
  <si>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</si>
  <si>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</si>
  <si>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</si>
  <si>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</si>
  <si>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</si>
  <si>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</si>
  <si>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</si>
  <si>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</si>
  <si>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</si>
  <si>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</si>
  <si>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</si>
  <si>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</si>
  <si>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</si>
  <si>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</si>
  <si>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</si>
  <si>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</si>
  <si>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</si>
  <si>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</si>
  <si>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</si>
  <si>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</si>
  <si>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</si>
  <si>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</si>
  <si>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</si>
  <si>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</si>
  <si>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</si>
  <si>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</si>
  <si>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</si>
  <si>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</si>
  <si>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</si>
  <si>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</si>
  <si>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</si>
  <si>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</si>
  <si>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</si>
  <si>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</si>
  <si>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</si>
  <si>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</si>
  <si>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</si>
  <si>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</si>
  <si>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</si>
  <si>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</si>
  <si>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</si>
  <si>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</si>
  <si>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</si>
  <si>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</si>
  <si>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</si>
  <si>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</si>
  <si>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</si>
  <si>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</si>
  <si>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</si>
  <si>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</si>
  <si>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</si>
  <si>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</si>
  <si>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</si>
  <si>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</si>
  <si>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</si>
  <si>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</si>
  <si>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</si>
  <si>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</si>
  <si>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</si>
  <si>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</si>
  <si>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</si>
  <si>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</si>
  <si>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</si>
  <si>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</si>
  <si>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</si>
  <si>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</si>
  <si>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</si>
  <si>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</si>
  <si>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</si>
  <si>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</si>
  <si>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</si>
  <si>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</si>
  <si>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</si>
  <si>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</si>
  <si>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</si>
  <si>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</si>
  <si>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</si>
  <si>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</si>
  <si>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</si>
  <si>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</si>
  <si>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</si>
  <si>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</si>
  <si>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</si>
  <si>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</si>
  <si>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</si>
  <si>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</si>
  <si>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</si>
  <si>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</si>
  <si>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</si>
  <si>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</si>
  <si>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</si>
  <si>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</si>
  <si>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</si>
  <si>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</si>
  <si>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</si>
  <si>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</si>
  <si>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</si>
  <si>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</si>
  <si>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</si>
  <si>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</si>
  <si>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</si>
  <si>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</si>
  <si>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</si>
  <si>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</si>
  <si>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</si>
  <si>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</si>
  <si>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</si>
  <si>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</si>
  <si>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</si>
  <si>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</si>
  <si>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</si>
  <si>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</si>
  <si>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</si>
  <si>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</si>
  <si>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</si>
  <si>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</si>
  <si>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</si>
  <si>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</si>
  <si>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</si>
  <si>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</si>
  <si>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</si>
  <si>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</si>
  <si>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</si>
  <si>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</si>
  <si>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</si>
  <si>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</si>
  <si>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</si>
  <si>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</si>
  <si>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</si>
  <si>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</si>
  <si>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</si>
  <si>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</si>
  <si>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</si>
  <si>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</si>
  <si>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</si>
  <si>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</si>
  <si>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</si>
  <si>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</si>
  <si>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</si>
  <si>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</si>
  <si>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</si>
  <si>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</si>
  <si>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</si>
  <si>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</si>
  <si>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</si>
  <si>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</si>
  <si>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</si>
  <si>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</si>
  <si>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</si>
  <si>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</si>
  <si>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</si>
  <si>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</si>
  <si>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</si>
  <si>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</si>
  <si>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</si>
  <si>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</si>
  <si>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</si>
  <si>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</si>
  <si>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</si>
  <si>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</si>
  <si>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</si>
  <si>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</si>
  <si>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</si>
  <si>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</si>
  <si>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</si>
  <si>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</si>
  <si>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</si>
  <si>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</si>
  <si>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</si>
  <si>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</si>
  <si>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</si>
  <si>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</si>
  <si>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</si>
  <si>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</si>
  <si>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</si>
  <si>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</si>
  <si>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</si>
  <si>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</si>
  <si>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</si>
  <si>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</si>
  <si>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</si>
  <si>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</si>
  <si>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</si>
  <si>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</si>
  <si>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</si>
  <si>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</si>
  <si>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</si>
  <si>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</si>
  <si>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</si>
  <si>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</si>
  <si>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</si>
  <si>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</si>
  <si>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</si>
  <si>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</si>
  <si>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</si>
  <si>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</si>
  <si>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</si>
  <si>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</si>
  <si>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</si>
  <si>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</si>
  <si>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</si>
  <si>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</si>
  <si>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</si>
  <si>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</si>
  <si>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</si>
  <si>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</si>
  <si>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</si>
  <si>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</si>
  <si>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</si>
  <si>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</si>
  <si>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</si>
  <si>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</si>
  <si>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</si>
  <si>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</si>
  <si>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</si>
  <si>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</si>
  <si>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</si>
  <si>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</si>
  <si>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</si>
  <si>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</si>
  <si>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</si>
  <si>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</si>
  <si>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</si>
  <si>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</si>
  <si>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</si>
  <si>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</si>
  <si>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</si>
  <si>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</si>
  <si>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</si>
  <si>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</si>
  <si>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</si>
  <si>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</si>
  <si>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</si>
  <si>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</si>
  <si>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</si>
  <si>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</si>
  <si>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</si>
  <si>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</si>
  <si>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</si>
  <si>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</si>
  <si>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</si>
  <si>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</si>
  <si>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</si>
  <si>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</si>
  <si>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</si>
  <si>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</si>
  <si>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</si>
  <si>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</si>
  <si>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</si>
  <si>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</si>
  <si>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</si>
  <si>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</si>
  <si>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</si>
  <si>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</si>
  <si>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</si>
  <si>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</si>
  <si>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</si>
  <si>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</si>
  <si>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</si>
  <si>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</si>
  <si>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</si>
  <si>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</si>
  <si>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</si>
  <si>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</si>
  <si>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</si>
  <si>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</si>
  <si>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</si>
  <si>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</si>
  <si>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</si>
  <si>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</si>
  <si>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</si>
  <si>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</si>
  <si>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</si>
  <si>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</si>
  <si>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</si>
  <si>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</si>
  <si>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</si>
  <si>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</si>
  <si>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</si>
  <si>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</si>
  <si>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</si>
  <si>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</si>
  <si>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</si>
  <si>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</si>
  <si>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</si>
  <si>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</si>
  <si>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</si>
  <si>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</si>
  <si>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</si>
  <si>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</si>
  <si>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</si>
  <si>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</si>
  <si>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</si>
  <si>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</si>
  <si>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</si>
  <si>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</si>
  <si>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</si>
  <si>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</si>
  <si>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</si>
  <si>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</si>
  <si>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</si>
  <si>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</si>
  <si>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</si>
  <si>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</si>
  <si>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</si>
  <si>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</si>
  <si>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</si>
  <si>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</si>
  <si>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</si>
  <si>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</si>
  <si>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</si>
  <si>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</si>
  <si>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</si>
  <si>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</si>
  <si>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</si>
  <si>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</si>
  <si>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</si>
  <si>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</si>
  <si>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</si>
  <si>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</si>
  <si>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</si>
  <si>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</si>
  <si>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</si>
  <si>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</si>
  <si>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</si>
  <si>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</si>
  <si>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</si>
  <si>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</si>
  <si>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</si>
  <si>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</si>
  <si>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</si>
  <si>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</si>
  <si>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</si>
  <si>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</si>
  <si>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</si>
  <si>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</si>
  <si>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</si>
  <si>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</si>
  <si>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</si>
  <si>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</si>
  <si>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</si>
  <si>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</si>
  <si>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</si>
  <si>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</si>
  <si>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</si>
  <si>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</si>
  <si>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</si>
  <si>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</si>
  <si>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</si>
  <si>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</si>
  <si>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</si>
  <si>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</si>
  <si>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</si>
  <si>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</si>
  <si>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</si>
  <si>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</si>
  <si>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</si>
  <si>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</si>
  <si>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</si>
  <si>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</si>
  <si>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</si>
  <si>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</si>
  <si>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</si>
  <si>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</si>
  <si>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</si>
  <si>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</si>
  <si>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</si>
  <si>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</si>
  <si>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</si>
  <si>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</si>
  <si>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</si>
  <si>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</si>
  <si>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</si>
  <si>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</si>
  <si>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</si>
  <si>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</si>
  <si>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</si>
  <si>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</si>
  <si>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</si>
  <si>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</si>
  <si>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</si>
  <si>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</si>
  <si>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</si>
  <si>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</si>
  <si>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</si>
  <si>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</si>
  <si>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</si>
  <si>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</si>
  <si>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</si>
  <si>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</si>
  <si>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</si>
  <si>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</si>
  <si>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</si>
  <si>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</si>
  <si>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</si>
  <si>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</si>
  <si>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</si>
  <si>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</si>
  <si>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</si>
  <si>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</si>
  <si>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</si>
  <si>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</si>
  <si>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</si>
  <si>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</si>
  <si>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</si>
  <si>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</si>
  <si>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</si>
  <si>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</si>
  <si>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</si>
  <si>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</si>
  <si>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</si>
  <si>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</si>
  <si>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</si>
  <si>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</si>
  <si>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</si>
  <si>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</si>
  <si>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</si>
  <si>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</si>
  <si>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</si>
  <si>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</si>
  <si>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</si>
  <si>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</si>
  <si>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</si>
  <si>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</si>
  <si>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</si>
  <si>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</si>
  <si>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</si>
  <si>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</si>
  <si>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</si>
  <si>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</si>
  <si>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</si>
  <si>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</si>
  <si>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</si>
  <si>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</si>
  <si>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</si>
  <si>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</si>
  <si>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</si>
  <si>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</si>
  <si>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</si>
  <si>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</si>
  <si>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</si>
  <si>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</si>
  <si>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</si>
  <si>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</si>
  <si>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</si>
  <si>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</si>
  <si>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</si>
  <si>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</si>
  <si>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</si>
  <si>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</si>
  <si>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</si>
  <si>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</si>
  <si>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</si>
  <si>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</si>
  <si>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</si>
  <si>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</si>
  <si>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</si>
  <si>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</si>
  <si>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</si>
  <si>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</si>
  <si>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</si>
  <si>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</si>
  <si>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</si>
  <si>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</si>
  <si>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</si>
  <si>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</si>
  <si>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</si>
  <si>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</si>
  <si>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</si>
  <si>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</si>
  <si>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</si>
  <si>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</si>
  <si>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</si>
  <si>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</si>
  <si>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</si>
  <si>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</si>
  <si>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</si>
  <si>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</si>
  <si>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</si>
  <si>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</si>
  <si>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</si>
  <si>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</si>
  <si>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</si>
  <si>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</si>
  <si>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</si>
  <si>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</si>
  <si>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</si>
  <si>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</si>
  <si>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</si>
  <si>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</si>
  <si>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</si>
  <si>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</si>
  <si>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</si>
  <si>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</si>
  <si>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</si>
  <si>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</si>
  <si>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</si>
  <si>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</si>
  <si>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</si>
  <si>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</si>
  <si>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</si>
  <si>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</si>
  <si>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</si>
  <si>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</si>
  <si>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</si>
  <si>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</si>
  <si>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</si>
  <si>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</si>
  <si>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</si>
  <si>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</si>
  <si>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</si>
  <si>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</si>
  <si>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</si>
  <si>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</si>
  <si>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</si>
  <si>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</si>
  <si>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</si>
  <si>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</si>
  <si>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</si>
  <si>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</si>
  <si>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</si>
  <si>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</si>
  <si>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</si>
  <si>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</si>
  <si>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</si>
  <si>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</si>
  <si>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</si>
  <si>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</si>
  <si>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</si>
  <si>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</si>
  <si>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</si>
  <si>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</si>
  <si>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</si>
  <si>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</si>
  <si>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</si>
  <si>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</si>
  <si>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</si>
  <si>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</si>
  <si>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</si>
  <si>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</si>
  <si>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</si>
  <si>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</si>
  <si>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</si>
  <si>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</si>
  <si>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</si>
  <si>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</si>
  <si>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</si>
  <si>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</si>
  <si>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</si>
  <si>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</si>
  <si>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</si>
  <si>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</si>
  <si>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</si>
  <si>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</si>
  <si>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</si>
  <si>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</si>
  <si>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</si>
  <si>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</si>
  <si>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</si>
  <si>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</si>
  <si>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</si>
  <si>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</si>
  <si>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</si>
  <si>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</si>
  <si>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</si>
  <si>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</si>
  <si>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</si>
  <si>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</si>
  <si>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</si>
  <si>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</si>
  <si>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</si>
  <si>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</si>
  <si>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</si>
  <si>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</si>
  <si>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</si>
  <si>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</si>
  <si>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</si>
  <si>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</si>
  <si>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</si>
  <si>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</si>
  <si>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</si>
  <si>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</si>
  <si>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</si>
  <si>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</si>
  <si>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</si>
  <si>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</si>
  <si>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</si>
  <si>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</si>
  <si>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</si>
  <si>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</si>
  <si>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</si>
  <si>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</si>
  <si>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</si>
  <si>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</si>
  <si>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</si>
  <si>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</si>
  <si>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</si>
  <si>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</si>
  <si>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</si>
  <si>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</si>
  <si>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</si>
  <si>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</si>
  <si>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</si>
  <si>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</si>
  <si>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</si>
  <si>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</si>
  <si>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</si>
  <si>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</si>
  <si>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</si>
  <si>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</si>
  <si>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</si>
  <si>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</si>
  <si>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</si>
  <si>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</si>
  <si>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</si>
  <si>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</si>
  <si>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</si>
  <si>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</si>
  <si>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</si>
  <si>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</si>
  <si>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</si>
  <si>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</si>
  <si>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</si>
  <si>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</si>
  <si>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</si>
  <si>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</si>
  <si>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</si>
  <si>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</si>
  <si>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</si>
  <si>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</si>
  <si>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</si>
  <si>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</si>
  <si>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</si>
  <si>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</si>
  <si>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</si>
  <si>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</si>
  <si>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</si>
  <si>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</si>
  <si>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</si>
  <si>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</si>
  <si>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</si>
  <si>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</si>
  <si>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</si>
  <si>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</si>
  <si>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</si>
  <si>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</si>
  <si>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</si>
  <si>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</si>
  <si>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</si>
  <si>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</si>
  <si>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</si>
  <si>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</si>
  <si>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</si>
  <si>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</si>
  <si>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</si>
  <si>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</si>
  <si>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</si>
  <si>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</si>
  <si>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</si>
  <si>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</si>
  <si>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</si>
  <si>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</si>
  <si>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</si>
  <si>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</si>
  <si>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</si>
  <si>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</si>
  <si>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</si>
  <si>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</si>
  <si>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</si>
  <si>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</si>
  <si>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</si>
  <si>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</si>
  <si>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</si>
  <si>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</si>
  <si>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</si>
  <si>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</si>
  <si>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</si>
  <si>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</si>
  <si>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</si>
  <si>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</si>
  <si>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</si>
  <si>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</si>
  <si>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</si>
  <si>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</si>
  <si>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</si>
  <si>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</si>
  <si>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</si>
  <si>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</si>
  <si>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</si>
  <si>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</si>
  <si>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</si>
  <si>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</si>
  <si>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</si>
  <si>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</si>
  <si>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</si>
  <si>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</si>
  <si>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</si>
  <si>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</si>
  <si>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</si>
  <si>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</si>
  <si>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</si>
  <si>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</si>
  <si>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</si>
  <si>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</si>
  <si>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</si>
  <si>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</si>
  <si>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</si>
  <si>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</si>
  <si>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</si>
  <si>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</si>
  <si>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</si>
  <si>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</si>
  <si>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</si>
  <si>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</si>
  <si>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</si>
  <si>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</si>
  <si>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</si>
  <si>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</si>
  <si>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</si>
  <si>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</si>
  <si>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</si>
  <si>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</si>
  <si>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</si>
  <si>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</si>
  <si>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</si>
  <si>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</si>
  <si>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</si>
  <si>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</si>
  <si>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</si>
  <si>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</si>
  <si>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</si>
  <si>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</si>
  <si>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</si>
  <si>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</si>
  <si>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</si>
  <si>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</si>
  <si>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</si>
  <si>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</si>
  <si>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</si>
  <si>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</si>
  <si>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</si>
  <si>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</si>
  <si>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</si>
  <si>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</si>
  <si>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</si>
  <si>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</si>
  <si>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</si>
  <si>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</si>
  <si>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</si>
  <si>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</si>
  <si>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</si>
  <si>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</si>
  <si>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</si>
  <si>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</si>
  <si>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</si>
  <si>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</si>
  <si>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</si>
  <si>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</si>
  <si>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</si>
  <si>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</si>
  <si>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</si>
  <si>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</si>
  <si>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</si>
  <si>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</si>
  <si>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</si>
  <si>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</si>
  <si>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</si>
  <si>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</si>
  <si>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</si>
  <si>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</si>
  <si>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</si>
  <si>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</si>
  <si>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</si>
  <si>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</si>
  <si>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</si>
  <si>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</si>
  <si>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</si>
  <si>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</si>
  <si>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</si>
  <si>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</si>
  <si>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</si>
  <si>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</si>
  <si>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</si>
  <si>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</si>
  <si>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</si>
  <si>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</si>
  <si>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</si>
  <si>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</si>
  <si>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</si>
  <si>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</si>
  <si>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</si>
  <si>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</si>
  <si>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</si>
  <si>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</si>
  <si>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</si>
  <si>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</si>
  <si>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</si>
  <si>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</si>
  <si>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</si>
  <si>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</si>
  <si>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</si>
  <si>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</si>
  <si>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</si>
  <si>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</si>
  <si>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</si>
  <si>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</si>
  <si>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</si>
  <si>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</si>
  <si>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</si>
  <si>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</si>
  <si>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</si>
  <si>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</si>
  <si>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</si>
  <si>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</si>
  <si>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</si>
  <si>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</si>
  <si>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</si>
  <si>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</si>
  <si>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</si>
  <si>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</si>
  <si>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</si>
  <si>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</si>
  <si>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</si>
  <si>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</si>
  <si>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</si>
  <si>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</si>
  <si>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</si>
  <si>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</si>
  <si>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</si>
  <si>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</si>
  <si>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</si>
  <si>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</si>
  <si>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</si>
  <si>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</si>
  <si>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</si>
  <si>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</si>
  <si>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</si>
  <si>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</si>
  <si>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</si>
  <si>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</si>
  <si>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</si>
  <si>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</si>
  <si>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</si>
  <si>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</si>
  <si>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</si>
  <si>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</si>
  <si>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</si>
  <si>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</si>
  <si>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</si>
  <si>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</si>
  <si>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</si>
  <si>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</si>
  <si>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</si>
  <si>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</si>
  <si>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</si>
  <si>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</si>
  <si>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</si>
  <si>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</si>
  <si>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</si>
  <si>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</si>
  <si>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</si>
  <si>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</si>
  <si>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</si>
  <si>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</si>
  <si>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</si>
  <si>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</si>
  <si>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</si>
  <si>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</si>
  <si>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</si>
  <si>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</si>
  <si>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</si>
  <si>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</si>
  <si>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</si>
  <si>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</si>
  <si>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</si>
  <si>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</si>
  <si>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</si>
  <si>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</si>
  <si>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</si>
  <si>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</si>
  <si>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</si>
  <si>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</si>
  <si>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</si>
  <si>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</si>
  <si>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</si>
  <si>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</si>
  <si>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</si>
  <si>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</si>
  <si>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</si>
  <si>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</si>
  <si>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</si>
  <si>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</si>
  <si>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</si>
  <si>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</si>
  <si>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</si>
  <si>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</si>
  <si>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</si>
  <si>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</si>
  <si>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</si>
  <si>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</si>
  <si>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</si>
  <si>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</si>
  <si>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</si>
  <si>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</si>
  <si>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</si>
  <si>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</si>
  <si>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</si>
  <si>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</si>
  <si>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</si>
  <si>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</si>
  <si>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</si>
  <si>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</si>
  <si>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</si>
  <si>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</si>
  <si>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</si>
  <si>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</si>
  <si>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</si>
  <si>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</si>
  <si>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</si>
  <si>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</si>
  <si>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</si>
  <si>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</si>
  <si>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</si>
  <si>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</si>
  <si>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</si>
  <si>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</si>
  <si>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</si>
  <si>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</si>
  <si>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</si>
  <si>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</si>
  <si>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</si>
  <si>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</si>
  <si>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</si>
  <si>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</si>
  <si>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</si>
  <si>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</si>
  <si>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</si>
  <si>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</si>
  <si>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</si>
  <si>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</si>
  <si>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</si>
  <si>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</si>
  <si>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</si>
  <si>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</si>
  <si>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</si>
  <si>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</si>
  <si>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</si>
  <si>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</si>
  <si>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</si>
  <si>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</si>
  <si>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</si>
  <si>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</si>
  <si>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</si>
  <si>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</si>
  <si>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</si>
  <si>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</si>
  <si>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</si>
  <si>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</si>
  <si>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</si>
  <si>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</si>
  <si>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</si>
  <si>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</si>
  <si>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</si>
  <si>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</si>
  <si>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</si>
  <si>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</si>
  <si>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</si>
  <si>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</si>
  <si>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</si>
  <si>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</si>
  <si>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</si>
  <si>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</si>
  <si>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</si>
  <si>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</si>
  <si>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</si>
  <si>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</si>
  <si>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</si>
  <si>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</si>
  <si>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</si>
  <si>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</si>
  <si>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</si>
  <si>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</si>
  <si>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</si>
  <si>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</si>
  <si>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</si>
  <si>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</si>
  <si>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</si>
  <si>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</si>
  <si>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</si>
  <si>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</si>
  <si>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</si>
  <si>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</si>
  <si>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</si>
  <si>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</si>
  <si>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</si>
  <si>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</si>
  <si>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</si>
  <si>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</si>
  <si>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</si>
  <si>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</si>
  <si>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</si>
  <si>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</si>
  <si>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</si>
  <si>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</si>
  <si>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</si>
  <si>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</si>
  <si>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</si>
  <si>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</si>
  <si>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</si>
  <si>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</si>
  <si>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</si>
  <si>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</si>
  <si>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</si>
  <si>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</si>
  <si>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</si>
  <si>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</si>
  <si>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</si>
  <si>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</si>
  <si>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</si>
  <si>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</si>
  <si>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</si>
  <si>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</si>
  <si>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</si>
  <si>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</si>
  <si>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</si>
  <si>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</si>
  <si>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</si>
  <si>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</si>
  <si>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</si>
  <si>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</si>
  <si>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</si>
  <si>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</si>
  <si>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</si>
  <si>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</si>
  <si>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</si>
  <si>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</si>
  <si>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</si>
  <si>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</si>
  <si>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</si>
  <si>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</si>
  <si>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</si>
  <si>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</si>
  <si>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</si>
  <si>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</si>
  <si>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</si>
  <si>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</si>
  <si>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</si>
  <si>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</si>
  <si>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</si>
  <si>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</si>
  <si>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</si>
  <si>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</si>
  <si>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</si>
  <si>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</si>
  <si>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</si>
  <si>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</si>
  <si>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</si>
  <si>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</si>
  <si>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</si>
  <si>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</si>
  <si>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</si>
  <si>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</si>
  <si>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</si>
  <si>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</si>
  <si>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</si>
  <si>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</si>
  <si>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</si>
  <si>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</si>
  <si>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</si>
  <si>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</si>
  <si>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</si>
  <si>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</si>
  <si>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</si>
  <si>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</si>
  <si>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</si>
  <si>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</si>
  <si>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</si>
  <si>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</si>
  <si>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</si>
  <si>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</si>
  <si>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</si>
  <si>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</si>
  <si>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</si>
  <si>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</si>
  <si>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</si>
  <si>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</si>
  <si>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</si>
  <si>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</si>
  <si>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</si>
  <si>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</si>
  <si>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</si>
  <si>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</si>
  <si>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</si>
  <si>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</si>
  <si>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</si>
  <si>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</si>
  <si>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</si>
  <si>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</si>
  <si>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</si>
  <si>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</si>
  <si>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</si>
  <si>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</si>
  <si>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</si>
  <si>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</si>
  <si>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</si>
  <si>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</si>
  <si>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</si>
  <si>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</si>
  <si>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</si>
  <si>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</si>
  <si>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</si>
  <si>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</si>
  <si>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</si>
  <si>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</si>
  <si>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</si>
  <si>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</si>
  <si>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</si>
  <si>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</si>
  <si>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</si>
  <si>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</si>
  <si>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</si>
  <si>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</si>
  <si>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</si>
  <si>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</si>
  <si>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</si>
  <si>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</si>
  <si>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</si>
  <si>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</si>
  <si>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</si>
  <si>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</si>
  <si>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</si>
  <si>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</si>
  <si>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</si>
  <si>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</si>
  <si>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</si>
  <si>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</si>
  <si>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</si>
  <si>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</si>
  <si>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</si>
  <si>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</si>
  <si>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</si>
  <si>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</si>
  <si>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</si>
  <si>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</si>
  <si>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</si>
  <si>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</si>
  <si>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</si>
  <si>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</si>
  <si>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</si>
  <si>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</si>
  <si>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</si>
  <si>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</si>
  <si>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</si>
  <si>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</si>
  <si>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</si>
  <si>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</si>
  <si>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</si>
  <si>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</si>
  <si>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</si>
  <si>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</si>
  <si>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</si>
  <si>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</si>
  <si>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</si>
  <si>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</si>
  <si>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</si>
  <si>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</si>
  <si>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</si>
  <si>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</si>
  <si>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</si>
  <si>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</si>
  <si>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</si>
  <si>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</si>
  <si>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</si>
  <si>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</si>
  <si>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</si>
  <si>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</si>
  <si>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</si>
  <si>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</si>
  <si>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</si>
  <si>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</si>
  <si>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</si>
  <si>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</si>
  <si>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</si>
  <si>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</si>
  <si>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</si>
  <si>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</si>
  <si>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</si>
  <si>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</si>
  <si>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</si>
  <si>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</si>
  <si>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</si>
  <si>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</si>
  <si>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</si>
  <si>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</si>
  <si>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</si>
  <si>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</si>
  <si>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</si>
  <si>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</si>
  <si>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</si>
  <si>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</si>
  <si>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</si>
  <si>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</si>
  <si>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</si>
  <si>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</si>
  <si>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</si>
  <si>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</si>
  <si>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</si>
  <si>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</si>
  <si>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</si>
  <si>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</si>
  <si>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</si>
  <si>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</si>
  <si>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</si>
  <si>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</si>
  <si>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</si>
  <si>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</si>
  <si>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</si>
  <si>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</si>
  <si>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</si>
  <si>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</si>
  <si>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</si>
  <si>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</si>
  <si>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</si>
  <si>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</si>
  <si>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</si>
  <si>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</si>
  <si>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</si>
  <si>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</si>
  <si>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</si>
  <si>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</si>
  <si>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</si>
  <si>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</si>
  <si>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</si>
  <si>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</si>
  <si>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</si>
  <si>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</si>
  <si>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</si>
  <si>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</si>
  <si>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</si>
  <si>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</si>
  <si>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</si>
  <si>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</si>
  <si>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</si>
  <si>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</si>
  <si>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</si>
  <si>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</si>
  <si>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</si>
  <si>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</si>
  <si>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</si>
  <si>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</si>
  <si>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</si>
  <si>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</si>
  <si>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</si>
  <si>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</si>
  <si>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</si>
  <si>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</si>
  <si>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</si>
  <si>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</si>
  <si>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</si>
  <si>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</si>
  <si>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</si>
  <si>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</si>
  <si>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</si>
  <si>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</si>
  <si>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</si>
  <si>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</si>
  <si>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</si>
  <si>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</si>
  <si>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</si>
  <si>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</si>
  <si>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</si>
  <si>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</si>
  <si>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</si>
  <si>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</si>
  <si>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</si>
  <si>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</si>
  <si>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</si>
  <si>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</si>
  <si>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</si>
  <si>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</si>
  <si>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</si>
  <si>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</si>
  <si>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</si>
  <si>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</si>
  <si>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</si>
  <si>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</si>
  <si>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</si>
  <si>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</si>
  <si>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</si>
  <si>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</si>
  <si>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</si>
  <si>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</si>
  <si>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</si>
  <si>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</si>
  <si>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</si>
  <si>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</si>
  <si>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</si>
  <si>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</si>
  <si>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</si>
  <si>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</si>
  <si>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</si>
  <si>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</si>
  <si>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</si>
  <si>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</si>
  <si>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</si>
  <si>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</si>
  <si>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</si>
  <si>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</si>
  <si>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</si>
  <si>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</si>
  <si>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</si>
  <si>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</si>
  <si>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</si>
  <si>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</si>
  <si>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</si>
  <si>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</si>
  <si>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</si>
  <si>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</si>
  <si>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</si>
  <si>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</si>
  <si>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</si>
  <si>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</si>
  <si>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</si>
  <si>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</si>
  <si>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</si>
  <si>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</si>
  <si>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</si>
  <si>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</si>
  <si>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</si>
  <si>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</si>
  <si>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</si>
  <si>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</si>
  <si>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</si>
  <si>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</si>
  <si>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</si>
  <si>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</si>
  <si>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</si>
  <si>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</si>
  <si>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</si>
  <si>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</si>
  <si>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</si>
  <si>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</si>
  <si>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</si>
  <si>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</si>
  <si>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</si>
  <si>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</si>
  <si>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</si>
  <si>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</si>
  <si>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</si>
  <si>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</si>
  <si>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</si>
  <si>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</si>
  <si>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</si>
  <si>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</si>
  <si>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</si>
  <si>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</si>
  <si>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</si>
  <si>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</si>
  <si>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</si>
  <si>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</si>
  <si>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</si>
  <si>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</si>
  <si>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</si>
  <si>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</si>
  <si>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</si>
  <si>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</si>
  <si>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</si>
  <si>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</si>
  <si>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</si>
  <si>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</si>
  <si>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</si>
  <si>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</si>
  <si>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</si>
  <si>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</si>
  <si>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</si>
  <si>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</si>
  <si>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</si>
  <si>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</si>
  <si>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</si>
  <si>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</si>
  <si>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</si>
  <si>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</si>
  <si>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</si>
  <si>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</si>
  <si>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</si>
  <si>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</si>
  <si>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</si>
  <si>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</si>
  <si>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</si>
  <si>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</si>
  <si>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</si>
  <si>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</si>
  <si>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</si>
  <si>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</si>
  <si>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</si>
  <si>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</si>
  <si>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</si>
  <si>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</si>
  <si>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</si>
  <si>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</si>
  <si>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</si>
  <si>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</si>
  <si>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</si>
  <si>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</si>
  <si>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</si>
  <si>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</si>
  <si>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</si>
  <si>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</si>
  <si>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</si>
  <si>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</si>
  <si>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</si>
  <si>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</si>
  <si>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</si>
  <si>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</si>
  <si>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</si>
  <si>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</si>
  <si>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</si>
  <si>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</si>
  <si>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</si>
  <si>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</si>
  <si>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</si>
  <si>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</si>
  <si>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</si>
  <si>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</si>
  <si>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</si>
  <si>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</si>
  <si>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</si>
  <si>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</si>
  <si>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</si>
  <si>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</si>
  <si>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</si>
  <si>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</si>
  <si>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</si>
  <si>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</si>
  <si>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</si>
  <si>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</si>
  <si>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</si>
  <si>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</si>
  <si>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</si>
  <si>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</si>
  <si>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</si>
  <si>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</si>
  <si>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</si>
  <si>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</si>
  <si>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</si>
  <si>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</si>
  <si>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</si>
  <si>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</si>
  <si>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</si>
  <si>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</si>
  <si>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</si>
  <si>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</si>
  <si>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</si>
  <si>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</si>
  <si>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</si>
  <si>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</si>
  <si>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</si>
  <si>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</si>
  <si>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</si>
  <si>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</si>
  <si>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</si>
  <si>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</si>
  <si>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</si>
  <si>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</si>
  <si>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</si>
  <si>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</si>
  <si>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</si>
  <si>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</si>
  <si>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</si>
  <si>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</si>
  <si>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</si>
  <si>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</si>
  <si>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</si>
  <si>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</si>
  <si>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</si>
  <si>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</si>
  <si>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</si>
  <si>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</si>
  <si>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</si>
  <si>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</si>
  <si>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</si>
  <si>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</si>
  <si>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</si>
  <si>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</si>
  <si>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</si>
  <si>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</si>
  <si>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</si>
  <si>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</si>
  <si>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</si>
  <si>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</si>
  <si>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</si>
  <si>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</si>
  <si>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</si>
  <si>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</si>
  <si>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</si>
  <si>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</si>
  <si>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</si>
  <si>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</si>
  <si>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</si>
  <si>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</si>
  <si>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</si>
  <si>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</si>
  <si>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</si>
  <si>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</si>
  <si>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</si>
  <si>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</si>
  <si>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</si>
  <si>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</si>
  <si>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</si>
  <si>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</si>
  <si>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</si>
  <si>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</si>
  <si>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</si>
  <si>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</si>
  <si>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</si>
  <si>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</si>
  <si>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</si>
  <si>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</si>
  <si>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</si>
  <si>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</si>
  <si>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</si>
  <si>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</si>
  <si>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</si>
  <si>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</si>
  <si>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</si>
  <si>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</si>
  <si>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</si>
  <si>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</si>
  <si>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</si>
  <si>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</si>
  <si>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</si>
  <si>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</si>
  <si>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</si>
  <si>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</si>
  <si>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</si>
  <si>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</si>
  <si>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</si>
  <si>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</si>
  <si>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</si>
  <si>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</si>
  <si>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</si>
  <si>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</si>
  <si>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</si>
  <si>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</si>
  <si>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</si>
  <si>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</si>
  <si>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</si>
  <si>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</si>
  <si>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</si>
  <si>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</si>
  <si>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</si>
  <si>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</si>
  <si>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</si>
  <si>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</si>
  <si>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</si>
  <si>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</si>
  <si>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</si>
  <si>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</si>
  <si>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</si>
  <si>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</si>
  <si>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</si>
  <si>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</si>
  <si>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</si>
  <si>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</si>
  <si>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</si>
  <si>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</si>
  <si>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</si>
  <si>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</si>
  <si>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</si>
  <si>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</si>
  <si>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</si>
  <si>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</si>
  <si>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</si>
  <si>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</si>
  <si>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</si>
  <si>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</si>
  <si>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</si>
  <si>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</si>
  <si>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</si>
  <si>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</si>
  <si>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</si>
  <si>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</si>
  <si>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</si>
  <si>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</si>
  <si>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</si>
  <si>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</si>
  <si>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</si>
  <si>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</si>
  <si>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</si>
  <si>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</si>
  <si>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</si>
  <si>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</si>
  <si>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</si>
  <si>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</si>
  <si>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</si>
  <si>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</si>
  <si>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</si>
  <si>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</si>
  <si>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</si>
  <si>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</si>
  <si>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</si>
  <si>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</si>
  <si>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</si>
  <si>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</si>
  <si>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</si>
  <si>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</si>
  <si>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</si>
  <si>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</si>
  <si>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</si>
  <si>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</si>
  <si>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</si>
  <si>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</si>
  <si>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</si>
  <si>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</si>
  <si>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</si>
  <si>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</si>
  <si>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</si>
  <si>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</si>
  <si>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</si>
  <si>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</si>
  <si>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</si>
  <si>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</si>
  <si>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</si>
  <si>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</si>
  <si>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</si>
  <si>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</si>
  <si>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</si>
  <si>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</si>
  <si>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</si>
  <si>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</si>
  <si>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</si>
  <si>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</si>
  <si>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</si>
  <si>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</si>
  <si>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</si>
  <si>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</si>
  <si>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</si>
  <si>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</si>
  <si>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</si>
  <si>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</si>
  <si>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</si>
  <si>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</si>
  <si>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</si>
  <si>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</si>
  <si>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</si>
  <si>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</si>
  <si>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</si>
  <si>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</si>
  <si>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</si>
  <si>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</si>
  <si>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</si>
  <si>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</si>
  <si>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</si>
  <si>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</si>
  <si>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</si>
  <si>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</si>
  <si>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</si>
  <si>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</si>
  <si>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</si>
  <si>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</si>
  <si>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</si>
  <si>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</si>
  <si>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</si>
  <si>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</si>
  <si>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</si>
  <si>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</si>
  <si>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</si>
  <si>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</si>
  <si>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</si>
  <si>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</si>
  <si>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</si>
  <si>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</si>
  <si>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</si>
  <si>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</si>
  <si>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</si>
  <si>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</si>
  <si>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</si>
  <si>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</si>
  <si>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</si>
  <si>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</si>
  <si>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</si>
  <si>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</si>
  <si>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</si>
  <si>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</si>
  <si>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</si>
  <si>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</si>
  <si>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</si>
  <si>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</si>
  <si>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</si>
  <si>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</si>
  <si>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</si>
  <si>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</si>
  <si>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</si>
  <si>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</si>
  <si>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</si>
  <si>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</si>
  <si>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</si>
  <si>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</si>
  <si>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</si>
  <si>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</si>
  <si>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</si>
  <si>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</si>
  <si>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</si>
  <si>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</si>
  <si>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</si>
  <si>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</si>
  <si>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</si>
  <si>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</si>
  <si>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</si>
  <si>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</si>
  <si>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</si>
  <si>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</si>
  <si>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</si>
  <si>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</si>
  <si>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</si>
  <si>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</si>
  <si>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</si>
  <si>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</si>
  <si>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</si>
  <si>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</si>
  <si>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</si>
  <si>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</si>
  <si>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</si>
  <si>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</si>
  <si>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</si>
  <si>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</si>
  <si>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</si>
  <si>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</si>
  <si>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</si>
  <si>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</si>
  <si>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</si>
  <si>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</si>
  <si>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</si>
  <si>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</si>
  <si>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</si>
  <si>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</si>
  <si>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</si>
  <si>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</si>
  <si>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</si>
  <si>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</si>
  <si>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</si>
  <si>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</si>
  <si>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</si>
  <si>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</si>
  <si>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</si>
  <si>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</si>
  <si>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</si>
  <si>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</si>
  <si>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</si>
  <si>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</si>
  <si>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</si>
  <si>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</si>
  <si>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</si>
  <si>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</si>
  <si>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</si>
  <si>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</si>
  <si>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</si>
  <si>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</si>
  <si>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</si>
  <si>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</si>
  <si>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</si>
  <si>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</si>
  <si>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</si>
  <si>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</si>
  <si>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</si>
  <si>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</si>
  <si>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</si>
  <si>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</si>
  <si>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</si>
  <si>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</si>
  <si>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</si>
  <si>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</si>
  <si>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</si>
  <si>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</si>
  <si>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</si>
  <si>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</si>
  <si>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</si>
  <si>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</si>
  <si>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</si>
  <si>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</si>
  <si>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</si>
  <si>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</si>
  <si>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</si>
  <si>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</si>
  <si>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</si>
  <si>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</si>
  <si>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</si>
  <si>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</si>
  <si>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</si>
  <si>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</si>
  <si>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</si>
  <si>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</si>
  <si>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</si>
  <si>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</si>
  <si>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</si>
  <si>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</si>
  <si>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</si>
  <si>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</si>
  <si>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</si>
  <si>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</si>
  <si>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</si>
  <si>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</si>
  <si>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</si>
  <si>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</si>
  <si>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</si>
  <si>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</si>
  <si>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</si>
  <si>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</si>
  <si>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</si>
  <si>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</si>
  <si>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</si>
  <si>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</si>
  <si>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</si>
  <si>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</si>
  <si>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</si>
  <si>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</si>
  <si>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</si>
  <si>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</si>
  <si>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</si>
  <si>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</si>
  <si>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</si>
  <si>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</si>
  <si>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</si>
  <si>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</si>
  <si>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</si>
  <si>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</si>
  <si>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</si>
  <si>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</si>
  <si>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</si>
  <si>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</si>
  <si>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</si>
  <si>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</si>
  <si>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</si>
  <si>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</si>
  <si>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</si>
  <si>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</si>
  <si>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</si>
  <si>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</si>
  <si>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</si>
  <si>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</si>
  <si>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</si>
  <si>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</si>
  <si>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</si>
  <si>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</si>
  <si>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</si>
  <si>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</si>
  <si>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</si>
  <si>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</si>
  <si>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</si>
  <si>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</si>
  <si>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</si>
  <si>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</si>
  <si>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</si>
  <si>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</si>
  <si>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</si>
  <si>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</si>
  <si>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</si>
  <si>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</si>
  <si>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</si>
  <si>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</si>
  <si>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</si>
  <si>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</si>
  <si>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</si>
  <si>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</si>
  <si>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</si>
  <si>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</si>
  <si>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</si>
  <si>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</si>
  <si>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</si>
  <si>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</si>
  <si>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</si>
  <si>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</si>
  <si>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</si>
  <si>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</si>
  <si>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</si>
  <si>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</si>
  <si>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</si>
  <si>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</si>
  <si>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</si>
  <si>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</si>
  <si>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</si>
  <si>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</si>
  <si>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</si>
  <si>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</si>
  <si>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</si>
  <si>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</si>
  <si>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</si>
  <si>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</si>
  <si>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</si>
  <si>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</si>
  <si>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</si>
  <si>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</si>
  <si>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</si>
  <si>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</si>
  <si>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</si>
  <si>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</si>
  <si>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</si>
  <si>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</si>
  <si>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</si>
  <si>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</si>
  <si>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</si>
  <si>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</si>
  <si>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</si>
  <si>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</si>
  <si>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</si>
  <si>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</si>
  <si>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</si>
  <si>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</si>
  <si>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</si>
  <si>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</si>
  <si>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</si>
  <si>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</si>
  <si>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</si>
  <si>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</si>
  <si>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</si>
  <si>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</si>
  <si>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</si>
  <si>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</si>
  <si>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</si>
  <si>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</si>
  <si>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</si>
  <si>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</si>
  <si>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</si>
  <si>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</si>
  <si>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</si>
  <si>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</si>
  <si>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</si>
  <si>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</si>
  <si>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</si>
  <si>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</si>
  <si>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</si>
  <si>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</si>
  <si>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</si>
  <si>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</si>
  <si>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</si>
  <si>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</si>
  <si>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</si>
  <si>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</si>
  <si>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</si>
  <si>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</si>
  <si>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</si>
  <si>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</si>
  <si>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</si>
  <si>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</si>
  <si>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</si>
  <si>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</si>
  <si>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</si>
  <si>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</si>
  <si>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</si>
  <si>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</si>
  <si>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</si>
  <si>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</si>
  <si>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</si>
  <si>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</si>
  <si>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</si>
  <si>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</si>
  <si>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</si>
  <si>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</si>
  <si>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</si>
  <si>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</si>
  <si>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</si>
  <si>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</si>
  <si>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</si>
  <si>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</si>
  <si>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</si>
  <si>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</si>
  <si>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</si>
  <si>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</si>
  <si>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</si>
  <si>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</si>
  <si>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</si>
  <si>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</si>
  <si>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</si>
  <si>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</si>
  <si>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</si>
  <si>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</si>
  <si>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</si>
  <si>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</si>
  <si>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</si>
  <si>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</si>
  <si>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</si>
  <si>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</si>
  <si>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</si>
  <si>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</si>
  <si>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</si>
  <si>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</si>
  <si>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</si>
  <si>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</si>
  <si>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</si>
  <si>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</si>
  <si>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</si>
  <si>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</si>
  <si>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</si>
  <si>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</si>
  <si>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</si>
  <si>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</si>
  <si>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</si>
  <si>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</si>
  <si>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</si>
  <si>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</si>
  <si>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</si>
  <si>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</si>
  <si>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</si>
  <si>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</si>
  <si>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</si>
  <si>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</si>
  <si>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</si>
  <si>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</si>
  <si>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</si>
  <si>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</si>
  <si>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</si>
  <si>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</si>
  <si>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</si>
  <si>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</si>
  <si>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</si>
  <si>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</si>
  <si>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</si>
  <si>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</si>
  <si>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</si>
  <si>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</si>
  <si>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</si>
  <si>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</si>
  <si>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</si>
  <si>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</si>
  <si>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</si>
  <si>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</si>
  <si>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</si>
  <si>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</si>
  <si>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</si>
  <si>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</si>
  <si>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</si>
  <si>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</si>
  <si>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</si>
  <si>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</si>
  <si>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</si>
  <si>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</si>
  <si>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</si>
  <si>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</si>
  <si>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</si>
  <si>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</si>
  <si>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</si>
  <si>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</si>
  <si>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</si>
  <si>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</si>
  <si>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</si>
  <si>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</si>
  <si>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</si>
  <si>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</si>
  <si>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</si>
  <si>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</si>
  <si>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</si>
  <si>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</si>
  <si>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</si>
  <si>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</si>
  <si>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</si>
  <si>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</si>
  <si>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</si>
  <si>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</si>
  <si>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</si>
  <si>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</si>
  <si>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</si>
  <si>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</si>
  <si>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</si>
  <si>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</si>
  <si>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</si>
  <si>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</si>
  <si>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</si>
  <si>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</si>
  <si>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</si>
  <si>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</si>
  <si>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</si>
  <si>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</si>
  <si>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</si>
  <si>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</si>
  <si>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</si>
  <si>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</si>
  <si>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</si>
  <si>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</si>
  <si>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</si>
  <si>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</si>
  <si>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</si>
  <si>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</si>
  <si>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</si>
  <si>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</si>
  <si>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</si>
  <si>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</si>
  <si>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</si>
  <si>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</si>
  <si>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</si>
  <si>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</si>
  <si>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</si>
  <si>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</si>
  <si>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</si>
  <si>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</si>
  <si>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</si>
  <si>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</si>
  <si>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</si>
  <si>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</si>
  <si>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</si>
  <si>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</si>
  <si>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</si>
  <si>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</si>
  <si>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</si>
  <si>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</si>
  <si>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</si>
  <si>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</si>
  <si>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</si>
  <si>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</si>
  <si>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</si>
  <si>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</si>
  <si>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</si>
  <si>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</si>
  <si>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</si>
  <si>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</si>
  <si>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</si>
  <si>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</si>
  <si>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</si>
  <si>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</si>
  <si>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</si>
  <si>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</si>
  <si>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</si>
  <si>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</si>
  <si>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</si>
  <si>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</si>
  <si>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</si>
  <si>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</si>
  <si>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</si>
  <si>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</si>
  <si>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</si>
  <si>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</si>
  <si>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</si>
  <si>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</si>
  <si>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</si>
  <si>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</si>
  <si>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</si>
  <si>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</si>
  <si>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</si>
  <si>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</si>
  <si>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</si>
  <si>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</si>
  <si>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</si>
  <si>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</si>
  <si>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</si>
  <si>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</si>
  <si>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</si>
  <si>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</si>
  <si>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</si>
  <si>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</si>
  <si>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</si>
  <si>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</si>
  <si>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</si>
  <si>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</si>
  <si>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</si>
  <si>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</si>
  <si>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</si>
  <si>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</si>
  <si>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</si>
  <si>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</si>
  <si>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</si>
  <si>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</si>
  <si>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</si>
  <si>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</si>
  <si>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</si>
  <si>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</si>
  <si>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</si>
  <si>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</si>
  <si>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</si>
  <si>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</si>
  <si>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</si>
  <si>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</si>
  <si>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</si>
  <si>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</si>
  <si>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</si>
  <si>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</si>
  <si>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</si>
  <si>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</si>
  <si>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</si>
  <si>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</si>
  <si>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</si>
  <si>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</si>
  <si>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</si>
  <si>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</si>
  <si>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</si>
  <si>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</si>
  <si>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</si>
  <si>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</si>
  <si>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</si>
  <si>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</si>
  <si>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</si>
  <si>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</si>
  <si>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</si>
  <si>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</si>
  <si>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</si>
  <si>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</si>
  <si>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</si>
  <si>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</si>
  <si>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</si>
  <si>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</si>
  <si>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</si>
  <si>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</si>
  <si>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</si>
  <si>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</si>
  <si>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</si>
  <si>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</si>
  <si>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</si>
  <si>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</si>
  <si>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</si>
  <si>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</si>
  <si>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</si>
  <si>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</si>
  <si>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</si>
  <si>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</si>
  <si>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</si>
  <si>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</si>
  <si>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</si>
  <si>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</si>
  <si>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</si>
  <si>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</si>
  <si>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</si>
  <si>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</si>
  <si>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</si>
  <si>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</si>
  <si>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</si>
  <si>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</si>
  <si>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</si>
  <si>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</si>
  <si>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</si>
  <si>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</si>
  <si>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</si>
  <si>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</si>
  <si>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</si>
  <si>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</si>
  <si>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</si>
  <si>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</si>
  <si>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</si>
  <si>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</si>
  <si>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</si>
  <si>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</si>
  <si>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</si>
  <si>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</si>
  <si>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</si>
  <si>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</si>
  <si>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</si>
  <si>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</si>
  <si>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</si>
  <si>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</si>
  <si>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</si>
  <si>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</si>
  <si>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</si>
  <si>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</si>
  <si>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</si>
  <si>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</si>
  <si>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</si>
  <si>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</si>
  <si>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</si>
  <si>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</si>
  <si>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</si>
  <si>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</si>
  <si>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</si>
  <si>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</si>
  <si>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</si>
  <si>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</si>
  <si>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</si>
  <si>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</si>
  <si>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</si>
  <si>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</si>
  <si>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</si>
  <si>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</si>
  <si>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</si>
  <si>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</si>
  <si>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</si>
  <si>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</si>
  <si>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</si>
  <si>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</si>
  <si>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</si>
  <si>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</si>
  <si>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</si>
  <si>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</si>
  <si>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</si>
  <si>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</si>
  <si>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</si>
  <si>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</si>
  <si>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</si>
  <si>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</si>
  <si>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</si>
  <si>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</si>
  <si>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</si>
  <si>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</si>
  <si>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</si>
  <si>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</si>
  <si>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</si>
  <si>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</si>
  <si>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</si>
  <si>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</si>
  <si>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</si>
  <si>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</si>
  <si>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</si>
  <si>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</si>
  <si>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</si>
  <si>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</si>
  <si>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</si>
  <si>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</si>
  <si>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</si>
  <si>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</si>
  <si>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</si>
  <si>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</si>
  <si>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</si>
  <si>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</si>
  <si>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</si>
  <si>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</si>
  <si>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</si>
  <si>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</si>
  <si>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</si>
  <si>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</si>
  <si>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</si>
  <si>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</si>
  <si>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</si>
  <si>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</si>
  <si>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</si>
  <si>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</si>
  <si>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</si>
  <si>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</si>
  <si>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</si>
  <si>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</si>
  <si>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</si>
  <si>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</si>
  <si>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</si>
  <si>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</si>
  <si>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</si>
  <si>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</si>
  <si>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</si>
  <si>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</si>
  <si>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</si>
  <si>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</si>
  <si>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</si>
  <si>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</si>
  <si>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</si>
  <si>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</si>
  <si>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</si>
  <si>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</si>
  <si>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</si>
  <si>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</si>
  <si>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</si>
  <si>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</si>
  <si>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</si>
  <si>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</si>
  <si>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</si>
  <si>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</si>
  <si>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</si>
  <si>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</si>
  <si>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</si>
  <si>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</si>
  <si>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</si>
  <si>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</si>
  <si>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</si>
  <si>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</si>
  <si>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</si>
  <si>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</si>
  <si>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</si>
  <si>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</si>
  <si>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</si>
  <si>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</si>
  <si>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</si>
  <si>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</si>
  <si>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</si>
  <si>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</si>
  <si>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</si>
  <si>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</si>
  <si>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</si>
  <si>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</si>
  <si>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</si>
  <si>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</si>
  <si>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</si>
  <si>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</si>
  <si>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</si>
  <si>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</si>
  <si>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</si>
  <si>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</si>
  <si>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</si>
  <si>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</si>
  <si>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</si>
  <si>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</si>
  <si>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</si>
  <si>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</si>
  <si>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</si>
  <si>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</si>
  <si>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</si>
  <si>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</si>
  <si>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</si>
  <si>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</si>
  <si>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</si>
  <si>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</si>
  <si>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</si>
  <si>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</si>
  <si>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</si>
  <si>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</si>
  <si>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</si>
  <si>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</si>
  <si>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</si>
  <si>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</si>
  <si>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</si>
  <si>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</si>
  <si>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</si>
  <si>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</si>
  <si>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</si>
  <si>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</si>
  <si>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</si>
  <si>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</si>
  <si>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</si>
  <si>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</si>
  <si>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</si>
  <si>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</si>
  <si>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</si>
  <si>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</si>
  <si>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</si>
  <si>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</si>
  <si>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</si>
  <si>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</si>
  <si>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</si>
  <si>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</si>
  <si>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</si>
  <si>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</si>
  <si>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</si>
  <si>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</si>
  <si>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</si>
  <si>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</si>
  <si>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</si>
  <si>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</si>
  <si>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</si>
  <si>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</si>
  <si>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</si>
  <si>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</si>
  <si>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</si>
  <si>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</si>
  <si>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</si>
  <si>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</si>
  <si>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</si>
  <si>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</si>
  <si>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</si>
  <si>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</si>
  <si>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</si>
  <si>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</si>
  <si>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</si>
  <si>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</si>
  <si>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</si>
  <si>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</si>
  <si>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</si>
  <si>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</si>
  <si>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</si>
  <si>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</si>
  <si>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</si>
  <si>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</si>
  <si>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</si>
  <si>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</si>
  <si>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</si>
  <si>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</si>
  <si>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</si>
  <si>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</si>
  <si>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</si>
  <si>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</si>
  <si>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</si>
  <si>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</si>
  <si>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</si>
  <si>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</si>
  <si>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</si>
  <si>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</si>
  <si>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</si>
  <si>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</si>
  <si>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</si>
  <si>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</si>
  <si>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</si>
  <si>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</si>
  <si>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</si>
  <si>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</si>
  <si>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</si>
  <si>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</si>
  <si>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</si>
  <si>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</si>
  <si>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</si>
  <si>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</si>
  <si>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</si>
  <si>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</si>
  <si>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</si>
  <si>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</si>
  <si>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</si>
  <si>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</si>
  <si>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</si>
  <si>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</si>
  <si>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</si>
  <si>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</si>
  <si>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</si>
  <si>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</si>
  <si>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</si>
  <si>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</si>
  <si>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</si>
  <si>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</si>
  <si>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</si>
  <si>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</si>
  <si>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</si>
  <si>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</si>
  <si>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</si>
  <si>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</si>
  <si>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</si>
  <si>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</si>
  <si>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</si>
  <si>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</si>
  <si>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</si>
  <si>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</si>
  <si>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</si>
  <si>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</si>
  <si>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</si>
  <si>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</si>
  <si>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</si>
  <si>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</si>
  <si>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</si>
  <si>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</si>
  <si>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</si>
  <si>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</si>
  <si>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</si>
  <si>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</si>
  <si>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</si>
  <si>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</si>
  <si>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</si>
  <si>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</si>
  <si>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</si>
  <si>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</si>
  <si>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</si>
  <si>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</si>
  <si>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</si>
  <si>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</si>
  <si>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</si>
  <si>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</si>
  <si>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</si>
  <si>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</si>
  <si>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</si>
  <si>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</si>
  <si>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</si>
  <si>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</si>
  <si>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</si>
  <si>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</si>
  <si>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</si>
  <si>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</si>
  <si>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</si>
  <si>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</si>
  <si>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</si>
  <si>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</si>
  <si>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</si>
  <si>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</si>
  <si>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</si>
  <si>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</si>
  <si>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</si>
  <si>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</si>
  <si>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</si>
  <si>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</si>
  <si>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</si>
  <si>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</si>
  <si>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</si>
  <si>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</si>
  <si>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</si>
  <si>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</si>
  <si>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</si>
  <si>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</si>
  <si>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</si>
  <si>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</si>
  <si>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</si>
  <si>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</si>
  <si>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</si>
  <si>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</si>
  <si>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</si>
  <si>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</si>
  <si>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</si>
  <si>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</si>
  <si>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</si>
  <si>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</si>
  <si>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</si>
  <si>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</si>
  <si>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</si>
  <si>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</si>
  <si>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</si>
  <si>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</si>
  <si>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</si>
  <si>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</si>
  <si>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</si>
  <si>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</si>
  <si>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</si>
  <si>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</si>
  <si>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</si>
  <si>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</si>
  <si>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</si>
  <si>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</si>
  <si>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</si>
  <si>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</si>
  <si>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</si>
  <si>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</si>
  <si>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</si>
  <si>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</si>
  <si>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</si>
  <si>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</si>
  <si>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</si>
  <si>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</si>
  <si>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</si>
  <si>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</si>
  <si>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</si>
  <si>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</si>
  <si>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</si>
  <si>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</si>
  <si>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</si>
  <si>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</si>
  <si>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</si>
  <si>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</si>
  <si>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</si>
  <si>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</si>
  <si>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</si>
  <si>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</si>
  <si>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</si>
  <si>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</si>
  <si>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</si>
  <si>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</si>
  <si>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</si>
  <si>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</si>
  <si>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</si>
  <si>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</si>
  <si>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</si>
  <si>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</si>
  <si>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</si>
  <si>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</si>
  <si>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</si>
  <si>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</si>
  <si>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</si>
  <si>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</si>
  <si>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</si>
  <si>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</si>
  <si>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</si>
  <si>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</si>
  <si>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</si>
  <si>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</si>
  <si>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</si>
  <si>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</si>
  <si>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</si>
  <si>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</si>
  <si>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</si>
  <si>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</si>
  <si>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</si>
  <si>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</si>
  <si>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</si>
  <si>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</si>
  <si>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</si>
  <si>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</si>
  <si>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</si>
  <si>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</si>
  <si>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</si>
  <si>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</si>
  <si>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</si>
  <si>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</si>
  <si>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</si>
  <si>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</si>
  <si>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</si>
  <si>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</si>
  <si>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</si>
  <si>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</si>
  <si>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</si>
  <si>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</si>
  <si>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</si>
  <si>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</si>
  <si>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</si>
  <si>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</si>
  <si>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</si>
  <si>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</si>
  <si>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</si>
  <si>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</si>
  <si>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</si>
  <si>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</si>
  <si>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</si>
  <si>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</si>
  <si>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</si>
  <si>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</si>
  <si>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</si>
  <si>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</si>
  <si>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</si>
  <si>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</si>
  <si>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</si>
  <si>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</si>
  <si>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</si>
  <si>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</si>
  <si>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</si>
  <si>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</si>
  <si>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</si>
  <si>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</si>
  <si>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</si>
  <si>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</si>
  <si>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</si>
  <si>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</si>
  <si>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</si>
  <si>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</si>
  <si>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</si>
  <si>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</si>
  <si>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</si>
  <si>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</si>
  <si>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</si>
  <si>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</si>
  <si>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</si>
  <si>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</si>
  <si>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</si>
  <si>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</si>
  <si>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</si>
  <si>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</si>
  <si>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</si>
  <si>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</si>
  <si>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</si>
  <si>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</si>
  <si>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</si>
  <si>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</si>
  <si>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</si>
  <si>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</si>
  <si>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</si>
  <si>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</si>
  <si>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</si>
  <si>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</si>
  <si>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</si>
  <si>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</si>
  <si>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</si>
  <si>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</si>
  <si>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</si>
  <si>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</si>
  <si>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</si>
  <si>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</si>
  <si>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</si>
  <si>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</si>
  <si>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</si>
  <si>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</si>
  <si>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</si>
  <si>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</si>
  <si>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</si>
  <si>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</si>
  <si>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</si>
  <si>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</si>
  <si>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</si>
  <si>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</si>
  <si>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</si>
  <si>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</si>
  <si>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</si>
  <si>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</si>
  <si>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</si>
  <si>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</si>
  <si>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</si>
  <si>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</si>
  <si>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</si>
  <si>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</si>
  <si>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</si>
  <si>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</si>
  <si>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</si>
  <si>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</si>
  <si>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</si>
  <si>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</si>
  <si>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</si>
  <si>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</si>
  <si>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</si>
  <si>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</si>
  <si>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</si>
  <si>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</si>
  <si>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</si>
  <si>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</si>
  <si>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</si>
  <si>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</si>
  <si>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</si>
  <si>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</si>
  <si>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</si>
  <si>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</si>
  <si>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</si>
  <si>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</si>
  <si>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</si>
  <si>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</si>
  <si>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</si>
  <si>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</si>
  <si>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</si>
  <si>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</si>
  <si>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</si>
  <si>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</si>
  <si>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</si>
  <si>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</si>
  <si>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</si>
  <si>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</si>
  <si>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</si>
  <si>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</si>
  <si>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</si>
  <si>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</si>
  <si>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</si>
  <si>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</si>
  <si>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</si>
  <si>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</si>
  <si>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</si>
  <si>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</si>
  <si>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</si>
  <si>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</si>
  <si>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</si>
  <si>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</si>
  <si>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</si>
  <si>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</si>
  <si>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</si>
  <si>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</si>
  <si>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</si>
  <si>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</si>
  <si>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</si>
  <si>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</si>
  <si>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</si>
  <si>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</si>
  <si>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</si>
  <si>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</si>
  <si>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</si>
  <si>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</si>
  <si>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</si>
  <si>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</si>
  <si>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</si>
  <si>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</si>
  <si>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</si>
  <si>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</si>
  <si>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</si>
  <si>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</si>
  <si>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</si>
  <si>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</si>
  <si>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</si>
  <si>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</si>
  <si>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</si>
  <si>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</si>
  <si>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</si>
  <si>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</si>
  <si>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</si>
  <si>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</si>
  <si>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</si>
  <si>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</si>
  <si>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</si>
  <si>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</si>
  <si>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</si>
  <si>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</si>
  <si>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</si>
  <si>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</si>
  <si>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</si>
  <si>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</si>
  <si>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</si>
  <si>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</si>
  <si>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</si>
  <si>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</si>
  <si>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</si>
  <si>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</si>
  <si>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</si>
  <si>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</si>
  <si>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</si>
  <si>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</si>
  <si>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</si>
  <si>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</si>
  <si>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</si>
  <si>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</si>
  <si>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</si>
  <si>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</si>
  <si>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</si>
  <si>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</si>
  <si>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</si>
  <si>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</si>
  <si>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</si>
  <si>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</si>
  <si>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</si>
  <si>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</si>
  <si>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</si>
  <si>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</si>
  <si>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</si>
  <si>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</si>
  <si>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</si>
  <si>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</si>
  <si>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</si>
  <si>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</si>
  <si>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</si>
  <si>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</si>
  <si>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</si>
  <si>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</si>
  <si>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</si>
  <si>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</si>
  <si>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</si>
  <si>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</si>
  <si>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</si>
  <si>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</si>
  <si>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</si>
  <si>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</si>
  <si>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</si>
  <si>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</si>
  <si>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</si>
  <si>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</si>
  <si>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</si>
  <si>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</si>
  <si>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</si>
  <si>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</si>
  <si>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</si>
  <si>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</si>
  <si>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</si>
  <si>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</si>
  <si>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</si>
  <si>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</si>
  <si>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</si>
  <si>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</si>
  <si>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</si>
  <si>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</si>
  <si>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</si>
  <si>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</si>
  <si>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</si>
  <si>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</si>
  <si>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</si>
  <si>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</si>
  <si>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</si>
  <si>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</si>
  <si>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</si>
  <si>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</si>
  <si>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</si>
  <si>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</si>
  <si>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</si>
  <si>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</si>
  <si>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</si>
  <si>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</si>
  <si>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</si>
  <si>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</si>
  <si>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</si>
  <si>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</si>
  <si>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</si>
  <si>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</si>
  <si>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</si>
  <si>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</si>
  <si>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</si>
  <si>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</si>
  <si>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</si>
  <si>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</si>
  <si>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</si>
  <si>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</si>
  <si>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</si>
  <si>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</si>
  <si>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</si>
  <si>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</si>
  <si>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</si>
  <si>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</si>
  <si>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</si>
  <si>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</si>
  <si>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</si>
  <si>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</si>
  <si>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</si>
  <si>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</si>
  <si>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</si>
  <si>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</si>
  <si>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</si>
  <si>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</si>
  <si>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</si>
  <si>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</si>
  <si>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</si>
  <si>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</si>
  <si>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</si>
  <si>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</si>
  <si>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</si>
  <si>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</si>
  <si>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</si>
  <si>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</si>
  <si>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</si>
  <si>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</si>
  <si>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</si>
  <si>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</si>
  <si>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</si>
  <si>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</si>
  <si>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</si>
  <si>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</si>
  <si>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</si>
  <si>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</si>
  <si>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</si>
  <si>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</si>
  <si>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</si>
  <si>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</si>
  <si>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</si>
  <si>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</si>
  <si>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</si>
  <si>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</si>
  <si>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</si>
  <si>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</si>
  <si>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</si>
  <si>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</si>
  <si>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</si>
  <si>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</si>
  <si>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</si>
  <si>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</si>
  <si>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</si>
  <si>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</si>
  <si>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</si>
  <si>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</si>
  <si>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</si>
  <si>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</si>
  <si>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</si>
  <si>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</si>
  <si>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</si>
  <si>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</si>
  <si>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</si>
  <si>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</si>
  <si>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</si>
  <si>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</si>
  <si>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</si>
  <si>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</si>
  <si>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</si>
  <si>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</si>
  <si>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</si>
  <si>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</si>
  <si>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</si>
  <si>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</si>
  <si>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</si>
  <si>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</si>
  <si>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</si>
  <si>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</si>
  <si>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</si>
  <si>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</si>
  <si>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</si>
  <si>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</si>
  <si>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</si>
  <si>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</si>
  <si>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</si>
  <si>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</si>
  <si>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</si>
  <si>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</si>
  <si>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</si>
  <si>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</si>
  <si>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</si>
  <si>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</si>
  <si>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</si>
  <si>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</si>
  <si>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</si>
  <si>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</si>
  <si>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</si>
  <si>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</si>
  <si>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</si>
  <si>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</si>
  <si>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</si>
  <si>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</si>
  <si>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</si>
  <si>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</si>
  <si>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</si>
  <si>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</si>
  <si>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</si>
  <si>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</si>
  <si>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</si>
  <si>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</si>
  <si>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</si>
  <si>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</si>
  <si>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</si>
  <si>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</si>
  <si>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</si>
  <si>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</si>
  <si>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</si>
  <si>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</si>
  <si>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</si>
  <si>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</si>
  <si>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</si>
  <si>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</si>
  <si>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</si>
  <si>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</si>
  <si>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</si>
  <si>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</si>
  <si>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</si>
  <si>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</si>
  <si>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</si>
  <si>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</si>
  <si>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</si>
  <si>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</si>
  <si>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</si>
  <si>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</si>
  <si>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</si>
  <si>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</si>
  <si>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</si>
  <si>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</si>
  <si>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</si>
  <si>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</si>
  <si>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</si>
  <si>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</si>
  <si>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</si>
  <si>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</si>
  <si>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</si>
  <si>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</si>
  <si>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</si>
  <si>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</si>
  <si>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</si>
  <si>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</si>
  <si>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</si>
  <si>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</si>
  <si>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</si>
  <si>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</si>
  <si>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</si>
  <si>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</si>
  <si>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</si>
  <si>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</si>
  <si>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</si>
  <si>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</si>
  <si>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</si>
  <si>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</si>
  <si>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</si>
  <si>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</si>
  <si>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</si>
  <si>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</si>
  <si>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</si>
  <si>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</si>
  <si>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</si>
  <si>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</si>
  <si>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</si>
  <si>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</si>
  <si>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</si>
  <si>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</si>
  <si>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</si>
  <si>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</si>
  <si>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</si>
  <si>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</si>
  <si>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</si>
  <si>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</si>
  <si>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</si>
  <si>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</si>
  <si>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</si>
  <si>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</si>
  <si>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</si>
  <si>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</si>
  <si>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</si>
  <si>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</si>
  <si>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</si>
  <si>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</si>
  <si>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</si>
  <si>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</si>
  <si>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</si>
  <si>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</si>
  <si>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</si>
  <si>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</si>
  <si>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</si>
  <si>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</si>
  <si>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</si>
  <si>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</si>
  <si>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</si>
  <si>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</si>
  <si>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</si>
  <si>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</si>
  <si>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</si>
  <si>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</si>
  <si>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</si>
  <si>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</si>
  <si>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</si>
  <si>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</si>
  <si>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</si>
  <si>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</si>
  <si>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</si>
  <si>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</si>
  <si>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</si>
  <si>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</si>
  <si>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</si>
  <si>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</si>
  <si>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</si>
  <si>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</si>
  <si>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</si>
  <si>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</si>
  <si>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</si>
  <si>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</si>
  <si>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</si>
  <si>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</si>
  <si>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</si>
  <si>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</si>
  <si>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</si>
  <si>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</si>
  <si>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</si>
  <si>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</si>
  <si>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</si>
  <si>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</si>
  <si>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</si>
  <si>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</si>
  <si>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</si>
  <si>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</si>
  <si>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</si>
  <si>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</si>
  <si>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</si>
  <si>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</si>
  <si>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</si>
  <si>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</si>
  <si>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</si>
  <si>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</si>
  <si>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</si>
  <si>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</si>
  <si>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</si>
  <si>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</si>
  <si>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</si>
  <si>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</si>
  <si>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</si>
  <si>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</si>
  <si>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</si>
  <si>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</si>
  <si>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</si>
  <si>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</si>
  <si>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</si>
  <si>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</si>
  <si>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</si>
  <si>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</si>
  <si>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</si>
  <si>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</si>
  <si>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</si>
  <si>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</si>
  <si>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</si>
  <si>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</si>
  <si>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</si>
  <si>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</si>
  <si>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</si>
  <si>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</si>
  <si>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</si>
  <si>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</si>
  <si>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</si>
  <si>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</si>
  <si>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</si>
  <si>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</si>
  <si>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</si>
  <si>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</si>
  <si>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</si>
  <si>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</si>
  <si>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</si>
  <si>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</si>
  <si>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</si>
  <si>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</si>
  <si>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</si>
  <si>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</si>
  <si>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</si>
  <si>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</si>
  <si>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</si>
  <si>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</si>
  <si>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</si>
  <si>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</si>
  <si>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</si>
  <si>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</si>
  <si>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</si>
  <si>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</si>
  <si>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</si>
  <si>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</si>
  <si>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</si>
  <si>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</si>
  <si>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</si>
  <si>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</si>
  <si>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</si>
  <si>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</si>
  <si>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</si>
  <si>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</si>
  <si>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</si>
  <si>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</si>
  <si>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</si>
  <si>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</si>
  <si>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</si>
  <si>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</si>
  <si>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</si>
  <si>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</si>
  <si>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</si>
  <si>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</si>
  <si>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</si>
  <si>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</si>
  <si>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</si>
  <si>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</si>
  <si>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</si>
  <si>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</si>
  <si>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</si>
  <si>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</si>
  <si>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</si>
  <si>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</si>
  <si>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</si>
  <si>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</si>
  <si>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</si>
  <si>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</si>
  <si>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</si>
  <si>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</si>
  <si>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</si>
  <si>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</si>
  <si>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</si>
  <si>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</si>
  <si>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</si>
  <si>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</si>
  <si>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</si>
  <si>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</si>
  <si>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</si>
  <si>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</si>
  <si>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</si>
  <si>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</si>
  <si>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</si>
  <si>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</si>
  <si>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</si>
  <si>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</si>
  <si>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</si>
  <si>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</si>
  <si>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</si>
  <si>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</si>
  <si>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</si>
  <si>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</si>
  <si>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</si>
  <si>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</si>
  <si>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</si>
  <si>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</si>
  <si>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</si>
  <si>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</si>
  <si>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</si>
  <si>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</si>
  <si>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</si>
  <si>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</si>
  <si>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</si>
  <si>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</si>
  <si>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</si>
  <si>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</si>
  <si>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</si>
  <si>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</si>
  <si>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</si>
  <si>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</si>
  <si>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</si>
  <si>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</si>
  <si>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</si>
  <si>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</si>
  <si>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</si>
  <si>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</si>
  <si>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</si>
  <si>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</si>
  <si>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</si>
  <si>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</si>
  <si>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</si>
  <si>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</si>
  <si>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</si>
  <si>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</si>
  <si>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</si>
  <si>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</si>
  <si>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</si>
  <si>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</si>
  <si>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</si>
  <si>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</si>
  <si>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</si>
  <si>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</si>
  <si>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</si>
  <si>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</si>
  <si>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</si>
  <si>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</si>
  <si>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</si>
  <si>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</si>
  <si>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</si>
  <si>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</si>
  <si>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</si>
  <si>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</si>
  <si>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</si>
  <si>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</si>
  <si>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</si>
  <si>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</si>
  <si>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</si>
  <si>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</si>
  <si>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</si>
  <si>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</si>
  <si>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</si>
  <si>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</si>
  <si>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</si>
  <si>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</si>
  <si>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</si>
  <si>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</si>
  <si>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</si>
  <si>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</si>
  <si>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</si>
  <si>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</si>
  <si>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</si>
  <si>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</si>
  <si>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</si>
  <si>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</si>
  <si>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</si>
  <si>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</si>
  <si>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</si>
  <si>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</si>
  <si>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</si>
  <si>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</si>
  <si>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</si>
  <si>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</si>
  <si>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</si>
  <si>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</si>
  <si>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</si>
  <si>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</si>
  <si>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</si>
  <si>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</si>
  <si>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</si>
  <si>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</si>
  <si>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</si>
  <si>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</si>
  <si>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</si>
  <si>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</si>
  <si>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</si>
  <si>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</si>
  <si>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</si>
  <si>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</si>
  <si>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</si>
  <si>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</si>
  <si>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</si>
  <si>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</si>
  <si>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</si>
  <si>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</si>
  <si>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</si>
  <si>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</si>
  <si>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</si>
  <si>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</si>
  <si>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</si>
  <si>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</si>
  <si>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</si>
  <si>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</si>
  <si>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</si>
  <si>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</si>
  <si>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</si>
  <si>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</si>
  <si>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</si>
  <si>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</si>
  <si>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</si>
  <si>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</si>
  <si>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</si>
  <si>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</si>
  <si>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</si>
  <si>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</si>
  <si>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</si>
  <si>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</si>
  <si>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</si>
  <si>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</si>
  <si>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</si>
  <si>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</si>
  <si>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</si>
  <si>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</si>
  <si>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</si>
  <si>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</si>
  <si>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</si>
  <si>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</si>
  <si>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</si>
  <si>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</si>
  <si>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</si>
  <si>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</si>
  <si>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</si>
  <si>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</si>
  <si>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</si>
  <si>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</si>
  <si>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</si>
  <si>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</si>
  <si>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</si>
  <si>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</si>
  <si>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</si>
  <si>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</si>
  <si>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</si>
  <si>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</si>
  <si>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</si>
  <si>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</si>
  <si>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</si>
  <si>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</si>
  <si>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</si>
  <si>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</si>
  <si>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</si>
  <si>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</si>
  <si>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</si>
  <si>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</si>
  <si>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</si>
  <si>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</si>
  <si>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</si>
  <si>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</si>
  <si>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</si>
  <si>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</si>
  <si>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</si>
  <si>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</si>
  <si>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</si>
  <si>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</si>
  <si>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</si>
  <si>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</si>
  <si>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</si>
  <si>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</si>
  <si>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</si>
  <si>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</si>
  <si>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</si>
  <si>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</si>
  <si>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</si>
  <si>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</si>
  <si>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</si>
  <si>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</si>
  <si>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</si>
  <si>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</si>
  <si>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</si>
  <si>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</si>
  <si>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</si>
  <si>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</si>
  <si>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</si>
  <si>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</si>
  <si>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</si>
  <si>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</si>
  <si>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</si>
  <si>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</si>
  <si>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</si>
  <si>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</si>
  <si>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</si>
  <si>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</si>
  <si>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</si>
  <si>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</si>
  <si>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</si>
  <si>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</si>
  <si>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</si>
  <si>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</si>
  <si>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</si>
  <si>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</si>
  <si>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</si>
  <si>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</si>
  <si>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</si>
  <si>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</si>
  <si>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</si>
  <si>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</si>
  <si>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</si>
  <si>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</si>
  <si>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</si>
  <si>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</si>
  <si>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</si>
  <si>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</si>
  <si>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</si>
  <si>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</si>
  <si>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</si>
  <si>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</si>
  <si>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</si>
  <si>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</si>
  <si>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</si>
  <si>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</si>
  <si>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</si>
  <si>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</si>
  <si>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</si>
  <si>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</si>
  <si>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</si>
  <si>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</si>
  <si>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</si>
  <si>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</si>
  <si>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</si>
  <si>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</si>
  <si>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</si>
  <si>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</si>
  <si>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</si>
  <si>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</si>
  <si>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</si>
  <si>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</si>
  <si>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</si>
  <si>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</si>
  <si>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</si>
  <si>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</si>
  <si>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</si>
  <si>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</si>
  <si>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</si>
  <si>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</si>
  <si>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</si>
  <si>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</si>
  <si>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</si>
  <si>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</si>
  <si>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</si>
  <si>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</si>
  <si>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</si>
  <si>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</si>
  <si>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</si>
  <si>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</si>
  <si>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</si>
  <si>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</si>
  <si>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</si>
  <si>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</si>
  <si>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</si>
  <si>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</si>
  <si>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</si>
  <si>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</si>
  <si>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</si>
  <si>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</si>
  <si>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</si>
  <si>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</si>
  <si>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</si>
  <si>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</si>
  <si>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</si>
  <si>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</si>
  <si>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</si>
  <si>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</si>
  <si>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</si>
  <si>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</si>
  <si>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</si>
  <si>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</si>
  <si>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</si>
  <si>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</si>
  <si>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</si>
  <si>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</si>
  <si>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</si>
  <si>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</si>
  <si>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</si>
  <si>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</si>
  <si>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</si>
  <si>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</si>
  <si>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</si>
  <si>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</si>
  <si>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</si>
  <si>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</si>
  <si>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</si>
  <si>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</si>
  <si>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</si>
  <si>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</si>
  <si>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</si>
  <si>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</si>
  <si>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</si>
  <si>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</si>
  <si>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</si>
  <si>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</si>
  <si>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</si>
  <si>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</si>
  <si>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</si>
  <si>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</si>
  <si>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</si>
  <si>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</si>
  <si>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</si>
  <si>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</si>
  <si>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</si>
  <si>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</si>
  <si>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</si>
  <si>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</si>
  <si>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</si>
  <si>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</si>
  <si>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</si>
  <si>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</si>
  <si>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</si>
  <si>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</si>
  <si>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</si>
  <si>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</si>
  <si>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</si>
  <si>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</si>
  <si>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</si>
  <si>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</si>
  <si>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</si>
  <si>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</si>
  <si>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</si>
  <si>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</si>
  <si>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</si>
  <si>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</si>
  <si>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</si>
  <si>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</si>
  <si>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</si>
  <si>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</si>
  <si>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</si>
  <si>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</si>
  <si>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</si>
  <si>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</si>
  <si>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</si>
  <si>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</si>
  <si>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</si>
  <si>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</si>
  <si>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</si>
  <si>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</si>
  <si>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</si>
  <si>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</si>
  <si>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</si>
  <si>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</si>
  <si>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</si>
  <si>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</si>
  <si>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</si>
  <si>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</si>
  <si>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</si>
  <si>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</si>
  <si>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</si>
  <si>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</si>
  <si>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</si>
  <si>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</si>
  <si>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</si>
  <si>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</si>
  <si>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</si>
  <si>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</si>
  <si>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</si>
  <si>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</si>
  <si>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</si>
  <si>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</si>
  <si>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</si>
  <si>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</si>
  <si>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</si>
  <si>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</si>
  <si>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</si>
  <si>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</si>
  <si>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</si>
  <si>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</si>
  <si>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</si>
  <si>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</si>
  <si>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</si>
  <si>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</si>
  <si>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</si>
  <si>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</si>
  <si>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</si>
  <si>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</si>
  <si>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</si>
  <si>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</si>
  <si>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</si>
  <si>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</si>
  <si>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</si>
  <si>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</si>
  <si>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</si>
  <si>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</si>
  <si>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</si>
  <si>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</si>
  <si>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</si>
  <si>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</si>
  <si>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</si>
  <si>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</si>
  <si>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</si>
  <si>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</si>
  <si>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</si>
  <si>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</si>
  <si>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</si>
  <si>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</si>
  <si>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</si>
  <si>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</si>
  <si>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</si>
  <si>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</si>
  <si>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</si>
  <si>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</si>
  <si>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</si>
  <si>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</si>
  <si>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</si>
  <si>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</si>
  <si>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</si>
  <si>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</si>
  <si>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</si>
  <si>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</si>
  <si>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</si>
  <si>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</si>
  <si>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</si>
  <si>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</si>
  <si>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</si>
  <si>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</si>
  <si>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</si>
  <si>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</si>
  <si>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</si>
  <si>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</si>
  <si>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</si>
  <si>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</si>
  <si>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</si>
  <si>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</si>
  <si>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</si>
  <si>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</si>
  <si>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</si>
  <si>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</si>
  <si>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</si>
  <si>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</si>
  <si>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</si>
  <si>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</si>
  <si>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</si>
  <si>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</si>
  <si>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</si>
  <si>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</si>
  <si>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</si>
  <si>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</si>
  <si>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</si>
  <si>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</si>
  <si>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</si>
  <si>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</si>
  <si>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</si>
  <si>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</si>
  <si>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</si>
  <si>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</si>
  <si>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</si>
  <si>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</si>
  <si>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</si>
  <si>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</si>
  <si>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</si>
  <si>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</si>
  <si>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</si>
  <si>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</si>
  <si>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</si>
  <si>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</si>
  <si>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</si>
  <si>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</si>
  <si>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</si>
  <si>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</si>
  <si>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</si>
  <si>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</si>
  <si>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</si>
  <si>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</si>
  <si>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</si>
  <si>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</si>
  <si>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</si>
  <si>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</si>
  <si>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</si>
  <si>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</si>
  <si>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</si>
  <si>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</si>
  <si>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</si>
  <si>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</si>
  <si>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</si>
  <si>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</si>
  <si>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</si>
  <si>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</si>
  <si>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</si>
  <si>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</si>
  <si>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</si>
  <si>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</si>
  <si>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</si>
  <si>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</si>
  <si>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</si>
  <si>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</si>
  <si>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</si>
  <si>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</si>
  <si>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</si>
  <si>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</si>
  <si>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</si>
  <si>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</si>
  <si>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</si>
  <si>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</si>
  <si>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</si>
  <si>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</si>
  <si>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</si>
  <si>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</si>
  <si>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</si>
  <si>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</si>
  <si>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</si>
  <si>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</si>
  <si>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</si>
  <si>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</si>
  <si>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</si>
  <si>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</si>
  <si>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</si>
  <si>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</si>
  <si>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</si>
  <si>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</si>
  <si>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</si>
  <si>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</si>
  <si>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</si>
  <si>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</si>
  <si>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</si>
  <si>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</si>
  <si>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</si>
  <si>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</si>
  <si>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</si>
  <si>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</si>
  <si>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</si>
  <si>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</si>
  <si>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</si>
  <si>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</si>
  <si>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</si>
  <si>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</si>
  <si>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</si>
  <si>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</si>
  <si>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</si>
  <si>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</si>
  <si>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</si>
  <si>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</si>
  <si>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</si>
  <si>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</si>
  <si>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</si>
  <si>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</si>
  <si>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</si>
  <si>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</si>
  <si>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</si>
  <si>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</si>
  <si>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</si>
  <si>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</si>
  <si>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</si>
  <si>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</si>
  <si>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</si>
  <si>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</si>
  <si>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</si>
  <si>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</si>
  <si>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</si>
  <si>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</si>
  <si>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</si>
  <si>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</si>
  <si>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</si>
  <si>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</si>
  <si>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</si>
  <si>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</si>
  <si>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</si>
  <si>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</si>
  <si>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</si>
  <si>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</si>
  <si>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</si>
  <si>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</si>
  <si>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</si>
  <si>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</si>
  <si>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</si>
  <si>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</si>
  <si>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</si>
  <si>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</si>
  <si>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</si>
  <si>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</si>
  <si>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</si>
  <si>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</si>
  <si>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</si>
  <si>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</si>
  <si>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</si>
  <si>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</si>
  <si>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</si>
  <si>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</si>
  <si>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</si>
  <si>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</si>
  <si>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</si>
  <si>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</si>
  <si>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</si>
  <si>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</si>
  <si>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</si>
  <si>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</si>
  <si>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</si>
  <si>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</si>
  <si>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</si>
  <si>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</si>
  <si>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</si>
  <si>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</si>
  <si>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</si>
  <si>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</si>
  <si>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</si>
  <si>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</si>
  <si>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</si>
  <si>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</si>
  <si>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</si>
  <si>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</si>
  <si>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</si>
  <si>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</si>
  <si>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</si>
  <si>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</si>
  <si>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</si>
  <si>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</si>
  <si>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</si>
  <si>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</si>
  <si>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</si>
  <si>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</si>
  <si>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</si>
  <si>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</si>
  <si>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</si>
  <si>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</si>
  <si>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</si>
  <si>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</si>
  <si>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</si>
  <si>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</si>
  <si>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</si>
  <si>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</si>
  <si>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</si>
  <si>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</si>
  <si>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</si>
  <si>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</si>
  <si>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</si>
  <si>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</si>
  <si>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</si>
  <si>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</si>
  <si>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</si>
  <si>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</si>
  <si>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</si>
  <si>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</si>
  <si>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</si>
  <si>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</si>
  <si>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</si>
  <si>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</si>
  <si>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</si>
  <si>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</si>
  <si>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</si>
  <si>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</si>
  <si>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</si>
  <si>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</si>
  <si>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</si>
  <si>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</si>
  <si>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</si>
  <si>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</si>
  <si>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</si>
  <si>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</si>
  <si>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</si>
  <si>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</si>
  <si>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</si>
  <si>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</si>
  <si>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</si>
  <si>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</si>
  <si>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</si>
  <si>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</si>
  <si>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</si>
  <si>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</si>
  <si>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</si>
  <si>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</si>
  <si>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</si>
  <si>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</si>
  <si>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</si>
  <si>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</si>
  <si>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</si>
  <si>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</si>
  <si>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</si>
  <si>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</si>
  <si>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</si>
  <si>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</si>
  <si>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</si>
  <si>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</si>
  <si>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</si>
  <si>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</si>
  <si>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</si>
  <si>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</si>
  <si>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</si>
  <si>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</si>
  <si>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</si>
  <si>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</si>
  <si>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</si>
  <si>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</si>
  <si>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</si>
  <si>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</si>
  <si>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</si>
  <si>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</si>
  <si>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</si>
  <si>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</si>
  <si>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</si>
  <si>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</si>
  <si>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</si>
  <si>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</si>
  <si>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</si>
  <si>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</si>
  <si>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</si>
  <si>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</si>
  <si>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</si>
  <si>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</si>
  <si>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</si>
  <si>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</si>
  <si>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</si>
  <si>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</si>
  <si>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</si>
  <si>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</si>
  <si>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</si>
  <si>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</si>
  <si>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</si>
  <si>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</si>
  <si>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</si>
  <si>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</si>
  <si>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</si>
  <si>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</si>
  <si>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</si>
  <si>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</si>
  <si>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</si>
  <si>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</si>
  <si>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</si>
  <si>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</si>
  <si>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</si>
  <si>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</si>
  <si>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</si>
  <si>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</si>
  <si>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</si>
  <si>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</si>
  <si>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</si>
  <si>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</si>
  <si>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</si>
  <si>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</si>
  <si>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</si>
  <si>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</si>
  <si>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</si>
  <si>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</si>
  <si>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</si>
  <si>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</si>
  <si>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</si>
  <si>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</si>
  <si>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</si>
  <si>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</si>
  <si>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</si>
  <si>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</si>
  <si>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</si>
  <si>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</si>
  <si>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</si>
  <si>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</si>
  <si>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</si>
  <si>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</si>
  <si>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</si>
  <si>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</si>
  <si>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</si>
  <si>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</si>
  <si>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</si>
  <si>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</si>
  <si>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</si>
  <si>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</si>
  <si>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</si>
  <si>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</si>
  <si>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</si>
  <si>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</si>
  <si>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</si>
  <si>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</si>
  <si>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</si>
  <si>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</si>
  <si>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</si>
  <si>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</si>
  <si>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</si>
  <si>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</si>
  <si>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</si>
  <si>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</si>
  <si>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</si>
  <si>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</si>
  <si>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</si>
  <si>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</si>
  <si>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</si>
  <si>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</si>
  <si>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</si>
  <si>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</si>
  <si>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</si>
  <si>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</si>
  <si>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</si>
  <si>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</si>
  <si>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</si>
  <si>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</si>
  <si>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</si>
  <si>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</si>
  <si>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</si>
  <si>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</si>
  <si>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</si>
  <si>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</si>
  <si>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</si>
  <si>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</si>
  <si>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</si>
  <si>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</si>
  <si>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</si>
  <si>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</si>
  <si>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</si>
  <si>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</si>
  <si>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</si>
  <si>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</si>
  <si>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</si>
  <si>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</si>
  <si>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</si>
  <si>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</si>
  <si>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</si>
  <si>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</si>
  <si>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</si>
  <si>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</si>
  <si>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</si>
  <si>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</si>
  <si>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</si>
  <si>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</si>
  <si>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</si>
  <si>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</si>
  <si>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</si>
  <si>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</si>
  <si>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</si>
  <si>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</si>
  <si>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</si>
  <si>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</si>
  <si>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</si>
  <si>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</si>
  <si>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</si>
  <si>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</si>
  <si>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</si>
  <si>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</si>
  <si>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</si>
  <si>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</si>
  <si>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</si>
  <si>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</si>
  <si>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</si>
  <si>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</si>
  <si>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</si>
  <si>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</si>
  <si>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</si>
  <si>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</si>
  <si>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</si>
  <si>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</si>
  <si>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</si>
  <si>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</si>
  <si>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</si>
  <si>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</si>
  <si>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</si>
  <si>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</si>
  <si>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</si>
  <si>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</si>
  <si>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</si>
  <si>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</si>
  <si>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</si>
  <si>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</si>
  <si>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</si>
  <si>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</si>
  <si>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</si>
  <si>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</si>
  <si>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</si>
  <si>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</si>
  <si>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</si>
  <si>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</si>
  <si>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</si>
  <si>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</si>
  <si>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</si>
  <si>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</si>
  <si>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</si>
  <si>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</si>
  <si>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</si>
  <si>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</si>
  <si>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</si>
  <si>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</si>
  <si>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</si>
  <si>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</si>
  <si>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</si>
  <si>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</si>
  <si>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</si>
  <si>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</si>
  <si>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</si>
  <si>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</si>
  <si>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</si>
  <si>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</si>
  <si>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</si>
  <si>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</si>
  <si>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</si>
  <si>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</si>
  <si>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</si>
  <si>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</si>
  <si>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</si>
  <si>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</si>
  <si>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</si>
  <si>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</si>
  <si>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</si>
  <si>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</si>
  <si>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</si>
  <si>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</si>
  <si>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</si>
  <si>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</si>
  <si>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</si>
  <si>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</si>
  <si>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</si>
  <si>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</si>
  <si>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</si>
  <si>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</si>
  <si>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</si>
  <si>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</si>
  <si>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</si>
  <si>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</si>
  <si>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</si>
  <si>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</si>
  <si>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</si>
  <si>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</si>
  <si>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</si>
  <si>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</si>
  <si>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</si>
  <si>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</si>
  <si>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</si>
  <si>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</si>
  <si>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</si>
  <si>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</si>
  <si>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</si>
  <si>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</si>
  <si>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</si>
  <si>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</si>
  <si>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</si>
  <si>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</si>
  <si>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</si>
  <si>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</si>
  <si>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</si>
  <si>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</si>
  <si>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</si>
  <si>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</si>
  <si>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</si>
  <si>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</si>
  <si>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</si>
  <si>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</si>
  <si>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</si>
  <si>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</si>
  <si>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</si>
  <si>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</si>
  <si>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</si>
  <si>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</si>
  <si>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</si>
  <si>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</si>
  <si>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</si>
  <si>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</si>
  <si>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</si>
  <si>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</si>
  <si>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</si>
  <si>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</si>
  <si>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</si>
  <si>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</si>
  <si>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</si>
  <si>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</si>
  <si>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</si>
  <si>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</si>
  <si>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</si>
  <si>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</si>
  <si>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</si>
  <si>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</si>
  <si>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</si>
  <si>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</si>
  <si>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</si>
  <si>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</si>
  <si>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</si>
  <si>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</si>
  <si>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</si>
  <si>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</si>
  <si>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</si>
  <si>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</si>
  <si>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</si>
  <si>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</si>
  <si>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</si>
  <si>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</si>
  <si>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</si>
  <si>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</si>
  <si>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</si>
  <si>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</si>
  <si>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</si>
  <si>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</si>
  <si>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</si>
  <si>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</si>
  <si>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</si>
  <si>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</si>
  <si>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</si>
  <si>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</si>
  <si>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</si>
  <si>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</si>
  <si>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</si>
  <si>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</si>
  <si>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</si>
  <si>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</si>
  <si>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</si>
  <si>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</si>
  <si>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</si>
  <si>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</si>
  <si>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</si>
  <si>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</si>
  <si>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</si>
  <si>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</si>
  <si>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</si>
  <si>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</si>
  <si>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</si>
  <si>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</si>
  <si>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</si>
  <si>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</si>
  <si>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</si>
  <si>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</si>
  <si>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</si>
  <si>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</si>
  <si>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</si>
  <si>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</si>
  <si>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</si>
  <si>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</si>
  <si>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</si>
  <si>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</si>
  <si>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</si>
  <si>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</si>
  <si>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</si>
  <si>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</si>
  <si>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</si>
  <si>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</si>
  <si>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</si>
  <si>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</si>
  <si>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</si>
  <si>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</si>
  <si>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</si>
  <si>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</si>
  <si>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</si>
  <si>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</si>
  <si>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</si>
  <si>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</si>
  <si>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</si>
  <si>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</si>
  <si>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</si>
  <si>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</si>
  <si>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</si>
  <si>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</si>
  <si>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</si>
  <si>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</si>
  <si>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</si>
  <si>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</si>
  <si>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</si>
  <si>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</si>
  <si>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</si>
  <si>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</si>
  <si>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</si>
  <si>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</si>
  <si>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</si>
  <si>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</si>
  <si>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</si>
  <si>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</si>
  <si>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</si>
  <si>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</si>
  <si>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</si>
  <si>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</si>
  <si>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</si>
  <si>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</si>
  <si>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</si>
  <si>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</si>
  <si>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</si>
  <si>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</si>
  <si>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</si>
  <si>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</si>
  <si>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</si>
  <si>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</si>
  <si>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</si>
  <si>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</si>
  <si>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</si>
  <si>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</si>
  <si>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</si>
  <si>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</si>
  <si>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</si>
  <si>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</si>
  <si>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</si>
  <si>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</si>
  <si>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</si>
  <si>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</si>
  <si>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</si>
  <si>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</si>
  <si>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</si>
  <si>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</si>
  <si>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</si>
  <si>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</si>
  <si>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</si>
  <si>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</si>
  <si>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</si>
  <si>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</si>
  <si>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</si>
  <si>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</si>
  <si>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</si>
  <si>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</si>
  <si>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</si>
  <si>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</si>
  <si>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</si>
  <si>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</si>
  <si>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</si>
  <si>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</si>
  <si>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</si>
  <si>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</si>
  <si>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</si>
  <si>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</si>
  <si>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</si>
  <si>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</si>
  <si>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</si>
  <si>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</si>
  <si>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</si>
  <si>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</si>
  <si>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</si>
  <si>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</si>
  <si>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</si>
  <si>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</si>
  <si>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</si>
  <si>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</si>
  <si>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</si>
  <si>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</si>
  <si>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</si>
  <si>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</si>
  <si>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</si>
  <si>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</si>
  <si>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</si>
  <si>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</si>
  <si>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</si>
  <si>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</si>
  <si>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</si>
  <si>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</si>
  <si>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</si>
  <si>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</si>
  <si>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</si>
  <si>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</si>
  <si>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</si>
  <si>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</si>
  <si>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</si>
  <si>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</si>
  <si>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</si>
  <si>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</si>
  <si>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</si>
  <si>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</si>
  <si>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</si>
  <si>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</si>
  <si>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</si>
  <si>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</si>
  <si>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</si>
  <si>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</si>
  <si>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</si>
  <si>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</si>
  <si>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</si>
  <si>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</si>
  <si>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</si>
  <si>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</si>
  <si>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</si>
  <si>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</si>
  <si>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</si>
  <si>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</si>
  <si>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</si>
  <si>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</si>
  <si>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</si>
  <si>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</si>
  <si>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</si>
  <si>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</si>
  <si>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</si>
  <si>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</si>
  <si>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</si>
  <si>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</si>
  <si>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</si>
  <si>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</si>
  <si>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</si>
  <si>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</si>
  <si>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</si>
  <si>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</si>
  <si>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</si>
  <si>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</si>
  <si>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</si>
  <si>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</si>
  <si>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</si>
  <si>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</si>
  <si>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</si>
  <si>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</si>
  <si>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</si>
  <si>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</si>
  <si>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</si>
  <si>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</si>
  <si>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</si>
  <si>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</si>
  <si>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</si>
  <si>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</si>
  <si>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</si>
  <si>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</si>
  <si>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</si>
  <si>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</si>
  <si>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</si>
  <si>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</si>
  <si>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</si>
  <si>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</si>
  <si>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</si>
  <si>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</si>
  <si>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</si>
  <si>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</si>
  <si>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</si>
  <si>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</si>
  <si>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</si>
  <si>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</si>
  <si>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</si>
  <si>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</si>
  <si>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</si>
  <si>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</si>
  <si>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</si>
  <si>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</si>
  <si>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</si>
  <si>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</si>
  <si>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</si>
  <si>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</si>
  <si>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</si>
  <si>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</si>
  <si>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</si>
  <si>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</si>
  <si>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</si>
  <si>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</si>
  <si>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</si>
  <si>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</si>
  <si>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</si>
  <si>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</si>
  <si>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</si>
  <si>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</si>
  <si>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</si>
  <si>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</si>
  <si>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</si>
  <si>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</si>
  <si>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</si>
  <si>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</si>
  <si>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</si>
  <si>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</si>
  <si>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</si>
  <si>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</si>
  <si>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</si>
  <si>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</si>
  <si>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</si>
  <si>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</si>
  <si>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</si>
  <si>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</si>
  <si>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</si>
  <si>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</si>
  <si>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</si>
  <si>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</si>
  <si>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</si>
  <si>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</si>
  <si>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</si>
  <si>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</si>
  <si>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</si>
  <si>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</si>
  <si>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</si>
  <si>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</si>
  <si>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</si>
  <si>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</si>
  <si>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</si>
  <si>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</si>
  <si>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</si>
  <si>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</si>
  <si>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</si>
  <si>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</si>
  <si>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</si>
  <si>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</si>
  <si>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</si>
  <si>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</si>
  <si>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</si>
  <si>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</si>
  <si>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</si>
  <si>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</si>
  <si>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</si>
  <si>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</si>
  <si>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</si>
  <si>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</si>
  <si>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</si>
  <si>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</si>
  <si>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</si>
  <si>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</si>
  <si>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</si>
  <si>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</si>
  <si>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</si>
  <si>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</si>
  <si>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</si>
  <si>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</si>
  <si>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</si>
  <si>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</si>
  <si>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</si>
  <si>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</si>
  <si>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</si>
  <si>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</si>
  <si>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</si>
  <si>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</si>
  <si>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</si>
  <si>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</si>
  <si>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</si>
  <si>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</si>
  <si>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</si>
  <si>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</si>
  <si>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</si>
  <si>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</si>
  <si>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</si>
  <si>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</si>
  <si>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</si>
  <si>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</si>
  <si>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</si>
  <si>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</si>
  <si>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</si>
  <si>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</si>
  <si>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</si>
  <si>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</si>
  <si>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</si>
  <si>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</si>
  <si>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</si>
  <si>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</si>
  <si>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</si>
  <si>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</si>
  <si>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</si>
  <si>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</si>
  <si>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</si>
  <si>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</si>
  <si>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</si>
  <si>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</si>
  <si>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</si>
  <si>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</si>
  <si>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</si>
  <si>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</si>
  <si>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</si>
  <si>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</si>
  <si>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</si>
  <si>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</si>
  <si>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</si>
  <si>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</si>
  <si>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</si>
  <si>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</si>
  <si>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</si>
  <si>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</si>
  <si>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</si>
  <si>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</si>
  <si>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</si>
  <si>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</si>
  <si>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</si>
  <si>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</si>
  <si>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</si>
  <si>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</si>
  <si>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</si>
  <si>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</si>
  <si>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</si>
  <si>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</si>
  <si>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</si>
  <si>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</si>
  <si>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</si>
  <si>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</si>
  <si>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</si>
  <si>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</si>
  <si>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</si>
  <si>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</si>
  <si>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</si>
  <si>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</si>
  <si>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</si>
  <si>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</si>
  <si>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</si>
  <si>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</si>
  <si>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</si>
  <si>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</si>
  <si>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</si>
  <si>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</si>
  <si>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</si>
  <si>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</si>
  <si>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</si>
  <si>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</si>
  <si>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</si>
  <si>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</si>
  <si>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</si>
  <si>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</si>
  <si>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</si>
  <si>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</si>
  <si>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</si>
  <si>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</si>
  <si>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</si>
  <si>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</si>
  <si>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</si>
  <si>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</si>
  <si>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</si>
  <si>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</si>
  <si>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</si>
  <si>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</si>
  <si>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</si>
  <si>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</si>
  <si>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</si>
  <si>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</si>
  <si>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</si>
  <si>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</si>
  <si>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</si>
  <si>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</si>
  <si>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</si>
  <si>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</si>
  <si>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</si>
  <si>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</si>
  <si>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</si>
  <si>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</si>
  <si>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</si>
  <si>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</si>
  <si>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</si>
  <si>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</si>
  <si>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</si>
  <si>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</si>
  <si>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</si>
  <si>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</si>
  <si>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</si>
  <si>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</si>
  <si>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</si>
  <si>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</si>
  <si>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</si>
  <si>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</si>
  <si>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</si>
  <si>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</si>
  <si>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</si>
  <si>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</si>
  <si>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</si>
  <si>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</si>
  <si>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</si>
  <si>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</si>
  <si>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</si>
  <si>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</si>
  <si>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</si>
  <si>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</si>
  <si>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</si>
  <si>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</si>
  <si>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</si>
  <si>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</si>
  <si>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</si>
  <si>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</si>
  <si>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</si>
  <si>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</si>
  <si>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</si>
  <si>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</si>
  <si>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</si>
  <si>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</si>
  <si>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</si>
  <si>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</si>
  <si>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</si>
  <si>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</si>
  <si>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</si>
  <si>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</si>
  <si>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</si>
  <si>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</si>
  <si>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</si>
  <si>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</si>
  <si>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</si>
  <si>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</si>
  <si>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</si>
  <si>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</si>
  <si>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</si>
  <si>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</si>
  <si>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</si>
  <si>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</si>
  <si>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</si>
  <si>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</si>
  <si>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</si>
  <si>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</si>
  <si>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</si>
  <si>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</si>
  <si>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</si>
  <si>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</si>
  <si>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</si>
  <si>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</si>
  <si>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</si>
  <si>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</si>
  <si>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</si>
  <si>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</si>
  <si>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</si>
  <si>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</si>
  <si>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</si>
  <si>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</si>
  <si>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</si>
  <si>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</si>
  <si>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</si>
  <si>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</si>
  <si>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</si>
  <si>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</si>
  <si>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</si>
  <si>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</si>
  <si>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</si>
  <si>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</si>
  <si>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</si>
  <si>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</si>
  <si>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</si>
  <si>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</si>
  <si>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</si>
  <si>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</si>
  <si>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</si>
  <si>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</si>
  <si>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</si>
  <si>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</si>
  <si>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</si>
  <si>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</si>
  <si>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</si>
  <si>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</si>
  <si>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</si>
  <si>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</si>
  <si>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</si>
  <si>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</si>
  <si>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</si>
  <si>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</si>
  <si>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</si>
  <si>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</si>
  <si>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</si>
  <si>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</si>
  <si>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</si>
  <si>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</si>
  <si>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</si>
  <si>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</si>
  <si>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</si>
  <si>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</si>
  <si>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</si>
  <si>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</si>
  <si>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</si>
  <si>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</si>
  <si>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</si>
  <si>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</si>
  <si>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</si>
  <si>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</si>
  <si>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</si>
  <si>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</si>
  <si>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</si>
  <si>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</si>
  <si>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</si>
  <si>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</si>
  <si>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</si>
  <si>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</si>
  <si>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</si>
  <si>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</si>
  <si>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</si>
  <si>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</si>
  <si>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</si>
  <si>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</si>
  <si>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</si>
  <si>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</si>
  <si>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</si>
  <si>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</si>
  <si>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</si>
  <si>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</si>
  <si>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</si>
  <si>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</si>
  <si>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</si>
  <si>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</si>
  <si>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</si>
  <si>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</si>
  <si>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</si>
  <si>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</si>
  <si>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</si>
  <si>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</si>
  <si>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</si>
  <si>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</si>
  <si>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</si>
  <si>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</si>
  <si>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</si>
  <si>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</si>
  <si>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</si>
  <si>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</si>
  <si>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</si>
  <si>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</si>
  <si>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</si>
  <si>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</si>
  <si>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</si>
  <si>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</si>
  <si>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</si>
  <si>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</si>
  <si>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</si>
  <si>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</si>
  <si>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</si>
  <si>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</si>
  <si>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</si>
  <si>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</si>
  <si>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</si>
  <si>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</si>
  <si>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</si>
  <si>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</si>
  <si>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</si>
  <si>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</si>
  <si>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</si>
  <si>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</si>
  <si>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</si>
  <si>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</si>
  <si>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</si>
  <si>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</si>
  <si>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</si>
  <si>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</si>
  <si>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</si>
  <si>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</si>
  <si>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</si>
  <si>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</si>
  <si>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</si>
  <si>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</si>
  <si>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</si>
  <si>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</si>
  <si>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</si>
  <si>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</si>
  <si>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</si>
  <si>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</si>
  <si>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</si>
  <si>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</si>
  <si>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</si>
  <si>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</si>
  <si>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</si>
  <si>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</si>
  <si>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</si>
  <si>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</si>
  <si>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</si>
  <si>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</si>
  <si>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</si>
  <si>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</si>
  <si>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</si>
  <si>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</si>
  <si>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</si>
  <si>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</si>
  <si>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</si>
  <si>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</si>
  <si>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</si>
  <si>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</si>
  <si>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</si>
  <si>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</si>
  <si>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</si>
  <si>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</si>
  <si>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</si>
  <si>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</si>
  <si>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</si>
  <si>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</si>
  <si>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</si>
  <si>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</si>
  <si>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</si>
  <si>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</si>
  <si>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</si>
  <si>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</si>
  <si>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</si>
  <si>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</si>
  <si>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</si>
  <si>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</si>
  <si>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</si>
  <si>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</si>
  <si>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</si>
  <si>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</si>
  <si>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</si>
  <si>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</si>
  <si>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</si>
  <si>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</si>
  <si>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</si>
  <si>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</si>
  <si>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</si>
  <si>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</si>
  <si>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</si>
  <si>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</si>
  <si>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</si>
  <si>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</si>
  <si>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</si>
  <si>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</si>
  <si>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</si>
  <si>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</si>
  <si>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</si>
  <si>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</si>
  <si>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</si>
  <si>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</si>
  <si>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</si>
  <si>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</si>
  <si>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</si>
  <si>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</si>
  <si>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</si>
  <si>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</si>
  <si>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</si>
  <si>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</si>
  <si>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</si>
  <si>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</si>
  <si>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</si>
  <si>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</si>
  <si>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</si>
  <si>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</si>
  <si>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</si>
  <si>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</si>
  <si>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</si>
  <si>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</si>
  <si>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</si>
  <si>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</si>
  <si>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</si>
  <si>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</si>
  <si>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</si>
  <si>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</si>
  <si>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</si>
  <si>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</si>
  <si>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</si>
  <si>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</si>
  <si>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</si>
  <si>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</si>
  <si>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</si>
  <si>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</si>
  <si>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</si>
  <si>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</si>
  <si>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</si>
  <si>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</si>
  <si>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</si>
  <si>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</si>
  <si>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</si>
  <si>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</si>
  <si>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</si>
  <si>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</si>
  <si>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</si>
  <si>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</si>
  <si>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</si>
  <si>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</si>
  <si>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</si>
  <si>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</si>
  <si>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</si>
  <si>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</si>
  <si>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</si>
  <si>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</si>
  <si>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</si>
  <si>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</si>
  <si>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</si>
  <si>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</si>
  <si>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</si>
  <si>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</si>
  <si>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</si>
  <si>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</si>
  <si>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</si>
  <si>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</si>
  <si>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</si>
  <si>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</si>
  <si>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</si>
  <si>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</si>
  <si>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</si>
  <si>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</si>
  <si>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</si>
  <si>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</si>
  <si>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</si>
  <si>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</si>
  <si>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</si>
  <si>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</si>
  <si>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</si>
  <si>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</si>
  <si>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</si>
  <si>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</si>
  <si>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</si>
  <si>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</si>
  <si>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</si>
  <si>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</si>
  <si>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</si>
  <si>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</si>
  <si>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</si>
  <si>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</si>
  <si>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</si>
  <si>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</si>
  <si>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</si>
  <si>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</si>
  <si>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</si>
  <si>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</si>
  <si>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</si>
  <si>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</si>
  <si>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</si>
  <si>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</si>
  <si>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</si>
  <si>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</si>
  <si>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</si>
  <si>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</si>
  <si>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</si>
  <si>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</si>
  <si>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</si>
  <si>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</si>
  <si>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</si>
  <si>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</si>
  <si>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</si>
  <si>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</si>
  <si>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</si>
  <si>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</si>
  <si>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</si>
  <si>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</si>
  <si>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</si>
  <si>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</si>
  <si>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</si>
  <si>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</si>
  <si>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</si>
  <si>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</si>
  <si>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</si>
  <si>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</si>
  <si>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</si>
  <si>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</si>
  <si>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</si>
  <si>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</si>
  <si>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</si>
  <si>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</si>
  <si>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</si>
  <si>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</si>
  <si>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</si>
  <si>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</si>
  <si>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</si>
  <si>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</si>
  <si>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</si>
  <si>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</si>
  <si>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</si>
  <si>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</si>
  <si>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</si>
  <si>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</si>
  <si>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</si>
  <si>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</si>
  <si>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</si>
  <si>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</si>
  <si>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</si>
  <si>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</si>
  <si>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</si>
  <si>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</si>
  <si>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</si>
  <si>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</si>
  <si>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</si>
  <si>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</si>
  <si>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</si>
  <si>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</si>
  <si>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</si>
  <si>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</si>
  <si>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</si>
  <si>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</si>
  <si>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</si>
  <si>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</si>
  <si>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</si>
  <si>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</si>
  <si>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</si>
  <si>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</si>
  <si>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</si>
  <si>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</si>
  <si>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</si>
  <si>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</si>
  <si>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</si>
  <si>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</si>
  <si>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</si>
  <si>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</si>
  <si>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</si>
  <si>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</si>
  <si>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</si>
  <si>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</si>
  <si>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</si>
  <si>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</si>
  <si>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</si>
  <si>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</si>
  <si>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</si>
  <si>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</si>
  <si>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</si>
  <si>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</si>
  <si>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</si>
  <si>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</si>
  <si>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</si>
  <si>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</si>
  <si>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</si>
  <si>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</si>
  <si>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</si>
  <si>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</si>
  <si>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</si>
  <si>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</si>
  <si>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</si>
  <si>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</si>
  <si>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</si>
  <si>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</si>
  <si>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</si>
  <si>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</si>
  <si>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</si>
  <si>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</si>
  <si>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</si>
  <si>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</si>
  <si>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</si>
  <si>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</si>
  <si>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</si>
  <si>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</si>
  <si>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</si>
  <si>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</si>
  <si>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</si>
  <si>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</si>
  <si>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</si>
  <si>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</si>
  <si>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</si>
  <si>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</si>
  <si>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</si>
  <si>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</si>
  <si>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</si>
  <si>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</si>
  <si>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</si>
  <si>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</si>
  <si>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</si>
  <si>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</si>
  <si>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</si>
  <si>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</si>
  <si>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</si>
  <si>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</si>
  <si>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</si>
  <si>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</si>
  <si>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</si>
  <si>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</si>
  <si>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</si>
  <si>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</si>
  <si>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</si>
  <si>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</si>
  <si>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</si>
  <si>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</si>
  <si>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</si>
  <si>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</si>
  <si>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</si>
  <si>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</si>
  <si>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</si>
  <si>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</si>
  <si>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</si>
  <si>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</si>
  <si>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</si>
  <si>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</si>
  <si>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</si>
  <si>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</si>
  <si>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</si>
  <si>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</si>
  <si>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</si>
  <si>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</si>
  <si>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</si>
  <si>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</si>
  <si>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</si>
  <si>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</si>
  <si>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</si>
  <si>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</si>
  <si>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</si>
  <si>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</si>
  <si>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</si>
  <si>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</si>
  <si>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</si>
  <si>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</si>
  <si>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</si>
  <si>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</si>
  <si>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</si>
  <si>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</si>
  <si>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</si>
  <si>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</si>
  <si>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</si>
  <si>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</si>
  <si>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</si>
  <si>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</si>
  <si>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</si>
  <si>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</si>
  <si>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</si>
  <si>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</si>
  <si>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</si>
  <si>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</si>
  <si>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</si>
  <si>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</si>
  <si>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</si>
  <si>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</si>
  <si>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</si>
  <si>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</si>
  <si>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</si>
  <si>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</si>
  <si>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</si>
  <si>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</si>
  <si>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</si>
  <si>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</si>
  <si>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</si>
  <si>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</si>
  <si>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</si>
  <si>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</si>
  <si>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</si>
  <si>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</si>
  <si>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</si>
  <si>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</si>
  <si>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</si>
  <si>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</si>
  <si>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</si>
  <si>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</si>
  <si>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</si>
  <si>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</si>
  <si>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</si>
  <si>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</si>
  <si>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</si>
  <si>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</si>
  <si>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</si>
  <si>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</si>
  <si>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</si>
  <si>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</si>
  <si>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</si>
  <si>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</si>
  <si>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</si>
  <si>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</si>
  <si>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</si>
  <si>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</si>
  <si>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</si>
  <si>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</si>
  <si>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</si>
  <si>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</si>
  <si>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</si>
  <si>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</si>
  <si>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</si>
  <si>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</si>
  <si>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</si>
  <si>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</si>
  <si>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</si>
  <si>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</si>
  <si>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</si>
  <si>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</si>
  <si>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</si>
  <si>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</si>
  <si>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</si>
  <si>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</si>
  <si>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</si>
  <si>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</si>
  <si>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</si>
  <si>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</si>
  <si>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</si>
  <si>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</si>
  <si>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</si>
  <si>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</si>
  <si>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</si>
  <si>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</si>
  <si>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</si>
  <si>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</si>
  <si>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</si>
  <si>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</si>
  <si>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</si>
  <si>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</si>
  <si>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</si>
  <si>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</si>
  <si>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</si>
  <si>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</si>
  <si>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</si>
  <si>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</si>
  <si>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</si>
  <si>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</si>
  <si>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</si>
  <si>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</si>
  <si>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</si>
  <si>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</si>
  <si>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</si>
  <si>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</si>
  <si>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</si>
  <si>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</si>
  <si>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</si>
  <si>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</si>
  <si>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</si>
  <si>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</si>
  <si>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</si>
  <si>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</si>
  <si>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</si>
  <si>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</si>
  <si>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</si>
  <si>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</si>
  <si>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</si>
  <si>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</si>
  <si>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</si>
  <si>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</si>
  <si>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</si>
  <si>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</si>
  <si>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</si>
  <si>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</si>
  <si>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</si>
  <si>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</si>
  <si>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</si>
  <si>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</si>
  <si>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</si>
  <si>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</si>
  <si>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</si>
  <si>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</si>
  <si>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</si>
  <si>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</si>
  <si>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</si>
  <si>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</si>
  <si>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</si>
  <si>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</si>
  <si>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</si>
  <si>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</si>
  <si>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</si>
  <si>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</si>
  <si>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</si>
  <si>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</si>
  <si>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</si>
  <si>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</si>
  <si>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</si>
  <si>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</si>
  <si>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</si>
  <si>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</si>
  <si>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</si>
  <si>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</si>
  <si>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</si>
  <si>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</si>
  <si>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</si>
  <si>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</si>
  <si>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</si>
  <si>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</si>
  <si>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</si>
  <si>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</si>
  <si>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</si>
  <si>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</si>
  <si>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</si>
  <si>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</si>
  <si>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</si>
  <si>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</si>
  <si>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</si>
  <si>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</si>
  <si>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</si>
  <si>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</si>
  <si>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</si>
  <si>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</si>
  <si>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</si>
  <si>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</si>
  <si>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</si>
  <si>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</si>
  <si>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</si>
  <si>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</si>
  <si>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</si>
  <si>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</si>
  <si>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</si>
  <si>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</si>
  <si>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</si>
  <si>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</si>
  <si>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</si>
  <si>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</si>
  <si>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</si>
  <si>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</si>
  <si>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</si>
  <si>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</si>
  <si>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</si>
  <si>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</si>
  <si>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</si>
  <si>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</si>
  <si>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</si>
  <si>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</si>
  <si>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</si>
  <si>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</si>
  <si>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</si>
  <si>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</si>
  <si>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</si>
  <si>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</si>
  <si>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</si>
  <si>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</si>
  <si>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</si>
  <si>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</si>
  <si>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</si>
  <si>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</si>
  <si>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</si>
  <si>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</si>
  <si>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</si>
  <si>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</si>
  <si>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</si>
  <si>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</si>
  <si>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</si>
  <si>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</si>
  <si>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</si>
  <si>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</si>
  <si>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</si>
  <si>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</si>
  <si>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</si>
  <si>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</si>
  <si>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</si>
  <si>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</si>
  <si>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</si>
  <si>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</si>
  <si>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</si>
  <si>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</si>
  <si>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</si>
  <si>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</si>
  <si>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</si>
  <si>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</si>
  <si>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</si>
  <si>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</si>
  <si>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</si>
  <si>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</si>
  <si>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</si>
  <si>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</si>
  <si>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</si>
  <si>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</si>
  <si>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</si>
  <si>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</si>
  <si>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</si>
  <si>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</si>
  <si>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</si>
  <si>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</si>
  <si>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</si>
  <si>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</si>
  <si>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</si>
  <si>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</si>
  <si>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</si>
  <si>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</si>
  <si>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</si>
  <si>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</si>
  <si>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</si>
  <si>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</si>
  <si>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</si>
  <si>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</si>
  <si>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</si>
  <si>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</si>
  <si>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</si>
  <si>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</si>
  <si>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</si>
  <si>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</si>
  <si>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</si>
  <si>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</si>
  <si>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</si>
  <si>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</si>
  <si>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</si>
  <si>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</si>
  <si>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</si>
  <si>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</si>
  <si>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</si>
  <si>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</si>
  <si>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</si>
  <si>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</si>
  <si>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</si>
  <si>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</si>
  <si>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</si>
  <si>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</si>
  <si>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</si>
  <si>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</si>
  <si>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</si>
  <si>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</si>
  <si>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</si>
  <si>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</si>
  <si>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</si>
  <si>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</si>
  <si>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</si>
  <si>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</si>
  <si>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</si>
  <si>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</si>
  <si>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</si>
  <si>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</si>
  <si>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</si>
  <si>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</si>
  <si>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</si>
  <si>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</si>
  <si>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</si>
  <si>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</si>
  <si>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</si>
  <si>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</si>
  <si>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</si>
  <si>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</si>
  <si>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</si>
  <si>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</si>
  <si>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</si>
  <si>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</si>
  <si>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</si>
  <si>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</si>
  <si>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</si>
  <si>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</si>
  <si>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</si>
  <si>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</si>
  <si>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</si>
  <si>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</si>
  <si>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</si>
  <si>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</si>
  <si>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</si>
  <si>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</si>
  <si>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</si>
  <si>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</si>
  <si>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</si>
  <si>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</si>
  <si>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</si>
  <si>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</si>
  <si>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</si>
  <si>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</si>
  <si>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</si>
  <si>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</si>
  <si>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</si>
  <si>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</si>
  <si>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</si>
  <si>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</si>
  <si>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</si>
  <si>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</si>
  <si>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</si>
  <si>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</si>
  <si>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</si>
  <si>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</si>
  <si>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</si>
  <si>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</si>
  <si>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</si>
  <si>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</si>
  <si>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</si>
  <si>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</si>
  <si>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</si>
  <si>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</si>
  <si>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</si>
  <si>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</si>
  <si>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</si>
  <si>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</si>
  <si>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</si>
  <si>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</si>
  <si>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</si>
  <si>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</si>
  <si>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</si>
  <si>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</si>
  <si>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</si>
  <si>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</si>
  <si>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</si>
  <si>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</si>
  <si>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</si>
  <si>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</si>
  <si>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</si>
  <si>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</si>
  <si>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</si>
  <si>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</si>
  <si>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</si>
  <si>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</si>
  <si>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</si>
  <si>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</si>
  <si>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</si>
  <si>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</si>
  <si>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</si>
  <si>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</si>
  <si>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</si>
  <si>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</si>
  <si>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</si>
  <si>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</si>
  <si>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</si>
  <si>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</si>
  <si>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</si>
  <si>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</si>
  <si>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</si>
  <si>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</si>
  <si>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</si>
  <si>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</si>
  <si>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</si>
  <si>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</si>
  <si>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</si>
  <si>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</si>
  <si>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</si>
  <si>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</si>
  <si>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</si>
  <si>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</si>
  <si>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</si>
  <si>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</si>
  <si>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</si>
  <si>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</si>
  <si>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</si>
  <si>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</si>
  <si>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</si>
  <si>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</si>
  <si>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</si>
  <si>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</si>
  <si>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</si>
  <si>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</si>
  <si>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</si>
  <si>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</si>
  <si>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</si>
  <si>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</si>
  <si>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</si>
  <si>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</si>
  <si>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</si>
  <si>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</si>
  <si>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</si>
  <si>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</si>
  <si>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</si>
  <si>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</si>
  <si>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</si>
  <si>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</si>
  <si>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</si>
  <si>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</si>
  <si>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</si>
  <si>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</si>
  <si>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</si>
  <si>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</si>
  <si>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</si>
  <si>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</si>
  <si>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</si>
  <si>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</si>
  <si>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</si>
  <si>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</si>
  <si>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</si>
  <si>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</si>
  <si>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</si>
  <si>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</si>
  <si>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</si>
  <si>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</si>
  <si>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</si>
  <si>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</si>
  <si>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</si>
  <si>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</si>
  <si>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</si>
  <si>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</si>
  <si>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</si>
  <si>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</si>
  <si>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</si>
  <si>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</si>
  <si>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</si>
  <si>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</si>
  <si>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</si>
  <si>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</si>
  <si>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</si>
  <si>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</si>
  <si>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</si>
  <si>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</si>
  <si>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</si>
  <si>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</si>
  <si>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</si>
  <si>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</si>
  <si>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</si>
  <si>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</si>
  <si>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</si>
  <si>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</si>
  <si>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</si>
  <si>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</si>
  <si>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</si>
  <si>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</si>
  <si>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</si>
  <si>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</si>
  <si>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</si>
  <si>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</si>
  <si>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</si>
  <si>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</si>
  <si>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</si>
  <si>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</si>
  <si>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</si>
  <si>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</si>
  <si>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</si>
  <si>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</si>
  <si>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</si>
  <si>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</si>
  <si>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</si>
  <si>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</si>
  <si>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</si>
  <si>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</si>
  <si>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</si>
  <si>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</si>
  <si>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</si>
  <si>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</si>
  <si>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</si>
  <si>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</si>
  <si>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</si>
  <si>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</si>
  <si>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</si>
  <si>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</si>
  <si>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</si>
  <si>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</si>
  <si>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</si>
  <si>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</si>
  <si>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</si>
  <si>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</si>
  <si>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</si>
  <si>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</si>
  <si>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</si>
  <si>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</si>
  <si>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</si>
  <si>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</si>
  <si>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</si>
  <si>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</si>
  <si>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</si>
  <si>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</si>
  <si>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</si>
  <si>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</si>
  <si>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</si>
  <si>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</si>
  <si>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</si>
  <si>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</si>
  <si>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</si>
  <si>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</si>
  <si>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</si>
  <si>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</si>
  <si>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</si>
  <si>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</si>
  <si>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</si>
  <si>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</si>
  <si>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</si>
  <si>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</si>
  <si>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</si>
  <si>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</si>
  <si>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</si>
  <si>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</si>
  <si>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</si>
  <si>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</si>
  <si>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</si>
  <si>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</si>
  <si>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</si>
  <si>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</si>
  <si>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</si>
  <si>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</si>
  <si>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</si>
  <si>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</si>
  <si>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</si>
  <si>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</si>
  <si>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</si>
  <si>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</si>
  <si>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</si>
  <si>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</si>
  <si>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</si>
  <si>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</si>
  <si>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</si>
  <si>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</si>
  <si>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</si>
  <si>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</si>
  <si>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</si>
  <si>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</si>
  <si>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</si>
  <si>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</si>
  <si>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</si>
  <si>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</si>
  <si>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</si>
  <si>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</si>
  <si>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</si>
  <si>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</si>
  <si>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</si>
  <si>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</si>
  <si>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</si>
  <si>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</si>
  <si>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</si>
  <si>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</si>
  <si>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</si>
  <si>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</si>
  <si>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</si>
  <si>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</si>
  <si>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</si>
  <si>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</si>
  <si>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</si>
  <si>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</si>
  <si>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</si>
  <si>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</si>
  <si>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</si>
  <si>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</si>
  <si>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</si>
  <si>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</si>
  <si>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</si>
  <si>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</si>
  <si>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</si>
  <si>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</si>
  <si>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</si>
  <si>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</si>
  <si>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</si>
  <si>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</si>
  <si>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</si>
  <si>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</si>
  <si>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</si>
  <si>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</si>
  <si>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</si>
  <si>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</si>
  <si>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</si>
  <si>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</si>
  <si>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</si>
  <si>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</si>
  <si>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</si>
  <si>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</si>
  <si>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</si>
  <si>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</si>
  <si>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</si>
  <si>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</si>
  <si>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</si>
  <si>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</si>
  <si>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</si>
  <si>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</si>
  <si>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</si>
  <si>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</si>
  <si>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</si>
  <si>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</si>
  <si>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</si>
  <si>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</si>
  <si>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</si>
  <si>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</si>
  <si>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</si>
  <si>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</si>
  <si>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</si>
  <si>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</si>
  <si>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</si>
  <si>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</si>
  <si>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</si>
  <si>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</si>
  <si>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</si>
  <si>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</si>
  <si>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</si>
  <si>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</si>
  <si>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</si>
  <si>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</si>
  <si>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</si>
  <si>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</si>
  <si>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</si>
  <si>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</si>
  <si>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</si>
  <si>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</si>
  <si>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</si>
  <si>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</si>
  <si>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</si>
  <si>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</si>
  <si>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</si>
  <si>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</si>
  <si>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</si>
  <si>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</si>
  <si>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</si>
  <si>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</si>
  <si>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</si>
  <si>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</si>
  <si>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</si>
  <si>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</si>
  <si>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</si>
  <si>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</si>
  <si>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</si>
  <si>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</si>
  <si>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</si>
  <si>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</si>
  <si>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</si>
  <si>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</si>
  <si>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</si>
  <si>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</si>
  <si>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</si>
  <si>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</si>
  <si>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</si>
  <si>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</si>
  <si>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</si>
  <si>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</si>
  <si>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</si>
  <si>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</si>
  <si>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</si>
  <si>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</si>
  <si>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</si>
  <si>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</si>
  <si>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</si>
  <si>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</si>
  <si>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</si>
  <si>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</si>
  <si>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</si>
  <si>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</si>
  <si>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</si>
  <si>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</si>
  <si>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</si>
  <si>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</si>
  <si>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</si>
  <si>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</si>
  <si>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</si>
  <si>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</si>
  <si>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</si>
  <si>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</si>
  <si>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</si>
  <si>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</si>
  <si>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</si>
  <si>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</si>
  <si>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</si>
  <si>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</si>
  <si>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</si>
  <si>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</si>
  <si>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</si>
  <si>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</si>
  <si>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</si>
  <si>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</si>
  <si>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</si>
  <si>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</si>
  <si>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</si>
  <si>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</si>
  <si>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</si>
  <si>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</si>
  <si>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</si>
  <si>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</si>
  <si>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</si>
  <si>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</si>
  <si>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</si>
  <si>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</si>
  <si>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</si>
  <si>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</si>
  <si>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</si>
  <si>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</si>
  <si>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</si>
  <si>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</si>
  <si>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</si>
  <si>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</si>
  <si>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</si>
  <si>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</si>
  <si>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</si>
  <si>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</si>
  <si>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</si>
  <si>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</si>
  <si>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</si>
  <si>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</si>
  <si>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</si>
  <si>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</si>
  <si>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</si>
  <si>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</si>
  <si>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</si>
  <si>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</si>
  <si>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</si>
  <si>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</si>
  <si>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</si>
  <si>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</si>
  <si>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</si>
  <si>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</si>
  <si>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</si>
  <si>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</si>
  <si>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</si>
  <si>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</si>
  <si>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</si>
  <si>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</si>
  <si>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</si>
  <si>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</si>
  <si>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</si>
  <si>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</si>
  <si>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</si>
  <si>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</si>
  <si>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</si>
  <si>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</si>
  <si>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</si>
  <si>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</si>
  <si>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</si>
  <si>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</si>
  <si>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</si>
  <si>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</si>
  <si>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</si>
  <si>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</si>
  <si>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</si>
  <si>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</si>
  <si>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</si>
  <si>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</si>
  <si>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</si>
  <si>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</si>
  <si>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</si>
  <si>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</si>
  <si>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</si>
  <si>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</si>
  <si>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</si>
  <si>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</si>
  <si>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</si>
  <si>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</si>
  <si>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</si>
  <si>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</si>
  <si>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</si>
  <si>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</si>
  <si>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</si>
  <si>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</si>
  <si>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</si>
  <si>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</si>
  <si>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</si>
  <si>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</si>
  <si>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</si>
  <si>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</si>
  <si>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</si>
  <si>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</si>
  <si>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</si>
  <si>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</si>
  <si>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</si>
  <si>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</si>
  <si>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</si>
  <si>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</si>
  <si>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</si>
  <si>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</si>
  <si>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</si>
  <si>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</si>
  <si>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</si>
  <si>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</si>
  <si>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</si>
  <si>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</si>
  <si>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</si>
  <si>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</si>
  <si>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</si>
  <si>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</si>
  <si>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</si>
  <si>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</si>
  <si>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</si>
  <si>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</si>
  <si>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</si>
  <si>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</si>
  <si>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</si>
  <si>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</si>
  <si>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</si>
  <si>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</si>
  <si>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</si>
  <si>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</si>
  <si>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</si>
  <si>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</si>
  <si>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</si>
  <si>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</si>
  <si>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</si>
  <si>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</si>
  <si>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</si>
  <si>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</si>
  <si>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</si>
  <si>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</si>
  <si>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</si>
  <si>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</si>
  <si>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</si>
  <si>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</si>
  <si>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</si>
  <si>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</si>
  <si>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</si>
  <si>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</si>
  <si>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</si>
  <si>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</si>
  <si>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</si>
  <si>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</si>
  <si>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</si>
  <si>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</si>
  <si>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</si>
  <si>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</si>
  <si>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</si>
  <si>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</si>
  <si>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</si>
  <si>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</si>
  <si>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</si>
  <si>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</si>
  <si>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</si>
  <si>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</si>
  <si>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</si>
  <si>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</si>
  <si>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</si>
  <si>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</si>
  <si>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</si>
  <si>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</si>
  <si>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</si>
  <si>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</si>
  <si>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</si>
  <si>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</si>
  <si>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</si>
  <si>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</si>
  <si>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</si>
  <si>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</si>
  <si>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</si>
  <si>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</si>
  <si>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</si>
  <si>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</si>
  <si>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</si>
  <si>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</si>
  <si>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</si>
  <si>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</si>
  <si>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</si>
  <si>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</si>
  <si>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</si>
  <si>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</si>
  <si>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</si>
  <si>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</si>
  <si>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</si>
  <si>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</si>
  <si>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</si>
  <si>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</si>
  <si>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</si>
  <si>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</si>
  <si>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</si>
  <si>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</si>
  <si>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</si>
  <si>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</si>
  <si>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</si>
  <si>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</si>
  <si>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</si>
  <si>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</si>
  <si>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</si>
  <si>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</si>
  <si>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</si>
  <si>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</si>
  <si>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</si>
  <si>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</si>
  <si>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</si>
  <si>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</si>
  <si>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</si>
  <si>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</si>
  <si>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</si>
  <si>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</si>
  <si>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</si>
  <si>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</si>
  <si>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</si>
  <si>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</si>
  <si>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</si>
  <si>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</si>
  <si>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</si>
  <si>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</si>
  <si>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</si>
  <si>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</si>
  <si>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</si>
  <si>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</si>
  <si>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</si>
  <si>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</si>
  <si>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</si>
  <si>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</si>
  <si>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</si>
  <si>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</si>
  <si>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</si>
  <si>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</si>
  <si>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</si>
  <si>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</si>
  <si>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</si>
  <si>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</si>
  <si>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</si>
  <si>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</si>
  <si>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</si>
  <si>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</si>
  <si>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</si>
  <si>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</si>
  <si>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</si>
  <si>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</si>
  <si>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</si>
  <si>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</si>
  <si>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</si>
  <si>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</si>
  <si>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</si>
  <si>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</si>
  <si>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</si>
  <si>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</si>
  <si>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</si>
  <si>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</si>
  <si>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</si>
  <si>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</si>
  <si>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</si>
  <si>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</si>
  <si>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</si>
  <si>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</si>
  <si>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</si>
  <si>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</si>
  <si>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</si>
  <si>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</si>
  <si>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</si>
  <si>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</si>
  <si>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</si>
  <si>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</si>
  <si>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</si>
  <si>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</si>
  <si>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</si>
  <si>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</si>
  <si>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</si>
  <si>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</si>
  <si>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</si>
  <si>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</si>
  <si>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</si>
  <si>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</si>
  <si>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</si>
  <si>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</si>
  <si>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</si>
  <si>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</si>
  <si>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</si>
  <si>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</si>
  <si>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</si>
  <si>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</si>
  <si>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</si>
  <si>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</si>
  <si>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</si>
  <si>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</si>
  <si>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</si>
  <si>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</si>
  <si>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</si>
  <si>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</si>
  <si>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</si>
  <si>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</si>
  <si>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</si>
  <si>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</si>
  <si>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</si>
  <si>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</si>
  <si>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</si>
  <si>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</si>
  <si>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</si>
  <si>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</si>
  <si>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</si>
  <si>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</si>
  <si>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</si>
  <si>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</si>
  <si>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</si>
  <si>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</si>
  <si>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</si>
  <si>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</si>
  <si>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</si>
  <si>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</si>
  <si>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</si>
  <si>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</si>
  <si>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</si>
  <si>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</si>
  <si>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</si>
  <si>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</si>
  <si>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</si>
  <si>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</si>
  <si>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</si>
  <si>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</si>
  <si>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</si>
  <si>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</si>
  <si>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</si>
  <si>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</si>
  <si>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</si>
  <si>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</si>
  <si>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</si>
  <si>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</si>
  <si>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</si>
  <si>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</si>
  <si>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</si>
  <si>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</si>
  <si>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</si>
  <si>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</si>
  <si>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</si>
  <si>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</si>
  <si>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</si>
  <si>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</si>
  <si>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</si>
  <si>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</si>
  <si>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</si>
  <si>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</si>
  <si>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</si>
  <si>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</si>
  <si>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</si>
  <si>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</si>
  <si>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</si>
  <si>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</si>
  <si>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</si>
  <si>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</si>
  <si>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</si>
  <si>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</si>
  <si>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</si>
  <si>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</si>
  <si>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</si>
  <si>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</si>
  <si>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</si>
  <si>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</si>
  <si>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</si>
  <si>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</si>
  <si>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</si>
  <si>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</si>
  <si>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</si>
  <si>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</si>
  <si>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</si>
  <si>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</si>
  <si>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</si>
  <si>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</si>
  <si>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</si>
  <si>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</si>
  <si>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</si>
  <si>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</si>
  <si>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</si>
  <si>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</si>
  <si>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</si>
  <si>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</si>
  <si>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</si>
  <si>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</si>
  <si>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</si>
  <si>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</si>
  <si>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</si>
  <si>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</si>
  <si>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</si>
  <si>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</si>
  <si>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</si>
  <si>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</si>
  <si>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</si>
  <si>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</si>
  <si>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</si>
  <si>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</si>
  <si>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</si>
  <si>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</si>
  <si>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</si>
  <si>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</si>
  <si>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</si>
  <si>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</si>
  <si>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</si>
  <si>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</si>
  <si>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</si>
  <si>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</si>
  <si>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</si>
  <si>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</si>
  <si>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</si>
  <si>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</si>
  <si>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</si>
  <si>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</si>
  <si>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</si>
  <si>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</si>
  <si>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</si>
  <si>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</si>
  <si>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</si>
  <si>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</si>
  <si>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</si>
  <si>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</si>
  <si>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</si>
  <si>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</si>
  <si>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</si>
  <si>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</si>
  <si>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</si>
  <si>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</si>
  <si>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</si>
  <si>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</si>
  <si>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</si>
  <si>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</si>
  <si>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</si>
  <si>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</si>
  <si>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</si>
  <si>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</si>
  <si>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</si>
  <si>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</si>
  <si>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</si>
  <si>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</si>
  <si>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</si>
  <si>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</si>
  <si>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</si>
  <si>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</si>
  <si>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</si>
  <si>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</si>
  <si>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</si>
  <si>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</si>
  <si>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</si>
  <si>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</si>
  <si>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</si>
  <si>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</si>
  <si>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</si>
  <si>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</si>
  <si>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</si>
  <si>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</si>
  <si>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</si>
  <si>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</si>
  <si>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</si>
  <si>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</si>
  <si>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</si>
  <si>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</si>
  <si>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</si>
  <si>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</si>
  <si>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</si>
  <si>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</si>
  <si>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</si>
  <si>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</si>
  <si>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</si>
  <si>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</si>
  <si>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</si>
  <si>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</si>
  <si>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</si>
  <si>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</si>
  <si>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</si>
  <si>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</si>
  <si>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</si>
  <si>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</si>
  <si>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</si>
  <si>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</si>
  <si>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</si>
  <si>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</si>
  <si>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</si>
  <si>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</si>
  <si>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</si>
  <si>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</si>
  <si>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</si>
  <si>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</si>
  <si>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</si>
  <si>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</si>
  <si>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</si>
  <si>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</si>
  <si>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</si>
  <si>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</si>
  <si>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</si>
  <si>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</si>
  <si>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</si>
  <si>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</si>
  <si>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</si>
  <si>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</si>
  <si>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</si>
  <si>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</si>
  <si>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</si>
  <si>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</si>
  <si>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</si>
  <si>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</si>
  <si>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</si>
  <si>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</si>
  <si>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</si>
  <si>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</si>
  <si>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</si>
  <si>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</si>
  <si>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</si>
  <si>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</si>
  <si>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</si>
  <si>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</si>
  <si>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</si>
  <si>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</si>
  <si>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</si>
  <si>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</si>
  <si>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</si>
  <si>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</si>
  <si>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</si>
  <si>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</si>
  <si>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</si>
  <si>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</si>
  <si>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</si>
  <si>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</si>
  <si>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</si>
  <si>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</si>
  <si>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</si>
  <si>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</si>
  <si>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</si>
  <si>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</si>
  <si>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</si>
  <si>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</si>
  <si>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</si>
  <si>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</si>
  <si>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</si>
  <si>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</si>
  <si>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</si>
  <si>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</si>
  <si>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</si>
  <si>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</si>
  <si>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</si>
  <si>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</si>
  <si>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</si>
  <si>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</si>
  <si>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</si>
  <si>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</si>
  <si>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</si>
  <si>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</si>
  <si>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</si>
  <si>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</si>
  <si>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</si>
  <si>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</si>
  <si>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</si>
  <si>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</si>
  <si>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</si>
  <si>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</si>
  <si>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</si>
  <si>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</si>
  <si>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</si>
  <si>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</si>
  <si>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</si>
  <si>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</si>
  <si>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</si>
  <si>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</si>
  <si>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</si>
  <si>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</si>
  <si>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</si>
  <si>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</si>
  <si>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</si>
  <si>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</si>
  <si>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</si>
  <si>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</si>
  <si>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</si>
  <si>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</si>
  <si>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</si>
  <si>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</si>
  <si>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</si>
  <si>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</si>
  <si>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</si>
  <si>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</si>
  <si>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</si>
  <si>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</si>
  <si>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</si>
  <si>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</si>
  <si>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</si>
  <si>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</si>
  <si>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</si>
  <si>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</si>
  <si>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</si>
  <si>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</si>
  <si>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</si>
  <si>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</si>
  <si>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</si>
  <si>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</si>
  <si>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</si>
  <si>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</si>
  <si>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</si>
  <si>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</si>
  <si>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</si>
  <si>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</si>
  <si>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</si>
  <si>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</si>
  <si>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</si>
  <si>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</si>
  <si>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</si>
  <si>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</si>
  <si>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</si>
  <si>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</si>
  <si>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</si>
  <si>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</si>
  <si>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</si>
  <si>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</si>
  <si>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</si>
  <si>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</si>
  <si>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</si>
  <si>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</si>
  <si>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</si>
  <si>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</si>
  <si>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</si>
  <si>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</si>
  <si>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</si>
  <si>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</si>
  <si>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</si>
  <si>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</si>
  <si>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</si>
  <si>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</si>
  <si>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</si>
  <si>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</si>
  <si>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</si>
  <si>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</si>
  <si>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</si>
  <si>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</si>
  <si>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</si>
  <si>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</si>
  <si>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</si>
  <si>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</si>
  <si>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</si>
  <si>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</si>
  <si>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</si>
  <si>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</si>
  <si>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</si>
  <si>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</si>
  <si>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</si>
  <si>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</si>
  <si>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</si>
  <si>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</si>
  <si>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</si>
  <si>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</si>
  <si>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</si>
  <si>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</si>
  <si>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</si>
  <si>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</si>
  <si>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</si>
  <si>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</si>
  <si>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</si>
  <si>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</si>
  <si>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</si>
  <si>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</si>
  <si>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</si>
  <si>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</si>
  <si>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</si>
  <si>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</si>
  <si>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</si>
  <si>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</si>
  <si>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</si>
  <si>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</si>
  <si>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</si>
  <si>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</si>
  <si>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</si>
  <si>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</si>
  <si>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</si>
  <si>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</si>
  <si>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</si>
  <si>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</si>
  <si>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</si>
  <si>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</si>
  <si>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</si>
  <si>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</si>
  <si>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</si>
  <si>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</si>
  <si>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</si>
  <si>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</si>
  <si>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</si>
  <si>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</si>
  <si>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</si>
  <si>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</si>
  <si>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</si>
  <si>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</si>
  <si>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</si>
  <si>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</si>
  <si>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</si>
  <si>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</si>
  <si>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</si>
  <si>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</si>
  <si>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</si>
  <si>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</si>
  <si>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</si>
  <si>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</si>
  <si>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</si>
  <si>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</si>
  <si>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</si>
  <si>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</si>
  <si>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</si>
  <si>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</si>
  <si>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</si>
  <si>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</si>
  <si>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</si>
  <si>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</si>
  <si>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</si>
  <si>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</si>
  <si>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</si>
  <si>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</si>
  <si>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</si>
  <si>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</si>
  <si>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</si>
  <si>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</si>
  <si>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</si>
  <si>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</si>
  <si>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</si>
  <si>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</si>
  <si>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</si>
  <si>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</si>
  <si>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</si>
  <si>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</si>
  <si>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</si>
  <si>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</si>
  <si>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</si>
  <si>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</si>
  <si>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</si>
  <si>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</si>
  <si>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</si>
  <si>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</si>
  <si>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</si>
  <si>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</si>
  <si>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</si>
  <si>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</si>
  <si>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</si>
  <si>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</si>
  <si>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</si>
  <si>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</si>
  <si>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</si>
  <si>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</si>
  <si>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</si>
  <si>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</si>
  <si>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</si>
  <si>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</si>
  <si>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</si>
  <si>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</si>
  <si>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</si>
  <si>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</si>
  <si>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</si>
  <si>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</si>
  <si>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</si>
  <si>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</si>
  <si>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</si>
  <si>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</si>
  <si>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</si>
  <si>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</si>
  <si>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</si>
  <si>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</si>
  <si>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</si>
  <si>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</si>
  <si>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</si>
  <si>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</si>
  <si>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</si>
  <si>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</si>
  <si>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</si>
  <si>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</si>
  <si>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</si>
  <si>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</si>
  <si>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</si>
  <si>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</si>
  <si>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</si>
  <si>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</si>
  <si>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</si>
  <si>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</si>
  <si>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</si>
  <si>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</si>
  <si>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</si>
  <si>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</si>
  <si>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</si>
  <si>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</si>
  <si>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</si>
  <si>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</si>
  <si>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</si>
  <si>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</si>
  <si>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</si>
  <si>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</si>
  <si>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</si>
  <si>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</si>
  <si>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</si>
  <si>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</si>
  <si>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</si>
  <si>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</si>
  <si>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</si>
  <si>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</si>
  <si>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</si>
  <si>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</si>
  <si>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</si>
  <si>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</si>
  <si>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</si>
  <si>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</si>
  <si>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</si>
  <si>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</si>
  <si>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</si>
  <si>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</si>
  <si>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</si>
  <si>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</si>
  <si>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</si>
  <si>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</si>
  <si>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</si>
  <si>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</si>
  <si>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</si>
  <si>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</si>
  <si>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</si>
  <si>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</si>
  <si>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</si>
  <si>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</si>
  <si>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</si>
  <si>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</si>
  <si>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</si>
  <si>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</si>
  <si>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</si>
  <si>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</si>
  <si>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</si>
  <si>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</si>
  <si>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</si>
  <si>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</si>
  <si>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</si>
  <si>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</si>
  <si>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</si>
  <si>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</si>
  <si>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</si>
  <si>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</si>
  <si>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</si>
  <si>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</si>
  <si>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</si>
  <si>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</si>
  <si>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</si>
  <si>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</si>
  <si>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</si>
  <si>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</si>
  <si>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</si>
  <si>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</si>
  <si>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</si>
  <si>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</si>
  <si>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</si>
  <si>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</si>
  <si>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</si>
  <si>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</si>
  <si>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</si>
  <si>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</si>
  <si>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</si>
  <si>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</si>
  <si>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</si>
  <si>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</si>
  <si>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</si>
  <si>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</si>
  <si>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</si>
  <si>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</si>
  <si>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</si>
  <si>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</si>
  <si>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</si>
  <si>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</si>
  <si>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</si>
  <si>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</si>
  <si>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</si>
  <si>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</si>
  <si>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</si>
  <si>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</si>
  <si>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</si>
  <si>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</si>
  <si>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</si>
  <si>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</si>
  <si>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</si>
  <si>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</si>
  <si>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</si>
  <si>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</si>
  <si>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</si>
  <si>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</si>
  <si>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</si>
  <si>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</si>
  <si>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</si>
  <si>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</si>
  <si>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</si>
  <si>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</si>
  <si>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</si>
  <si>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</si>
  <si>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</si>
  <si>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</si>
  <si>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</si>
  <si>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</si>
  <si>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</si>
  <si>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</si>
  <si>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</si>
  <si>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</si>
  <si>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</si>
  <si>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</si>
  <si>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</si>
  <si>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</si>
  <si>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</si>
  <si>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</si>
  <si>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</si>
  <si>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</si>
  <si>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</si>
  <si>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</si>
  <si>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</si>
  <si>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</si>
  <si>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</si>
  <si>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</si>
  <si>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</si>
  <si>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</si>
  <si>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</si>
  <si>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</si>
  <si>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</si>
  <si>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</si>
  <si>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</si>
  <si>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</si>
  <si>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</si>
  <si>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</si>
  <si>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</si>
  <si>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</si>
  <si>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</si>
  <si>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</si>
  <si>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</si>
  <si>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</si>
  <si>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</si>
  <si>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</si>
  <si>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</si>
  <si>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</si>
  <si>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</si>
  <si>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</si>
  <si>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</si>
  <si>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</si>
  <si>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</si>
  <si>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</si>
  <si>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</si>
  <si>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</si>
  <si>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</si>
  <si>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</si>
  <si>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</si>
  <si>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</si>
  <si>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</si>
  <si>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</si>
  <si>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</si>
  <si>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</si>
  <si>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</si>
  <si>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</si>
  <si>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</si>
  <si>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</si>
  <si>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</si>
  <si>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</si>
  <si>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</si>
  <si>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</si>
  <si>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</si>
  <si>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</si>
  <si>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</si>
  <si>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</si>
  <si>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</si>
  <si>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</si>
  <si>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</si>
  <si>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</si>
  <si>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</si>
  <si>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</si>
  <si>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</si>
  <si>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</si>
  <si>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</si>
  <si>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</si>
  <si>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</si>
  <si>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</si>
  <si>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</si>
  <si>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</si>
  <si>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</si>
  <si>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</si>
  <si>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</si>
  <si>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</si>
  <si>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</si>
  <si>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</si>
  <si>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</si>
  <si>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</si>
  <si>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</si>
  <si>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</si>
  <si>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</si>
  <si>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</si>
  <si>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</si>
  <si>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</si>
  <si>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</si>
  <si>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</si>
  <si>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</si>
  <si>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</si>
  <si>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</si>
  <si>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</si>
  <si>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</si>
  <si>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</si>
  <si>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</si>
  <si>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</si>
  <si>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</si>
  <si>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</si>
  <si>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</si>
  <si>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</si>
  <si>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</si>
  <si>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</si>
  <si>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</si>
  <si>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</si>
  <si>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</si>
  <si>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</si>
  <si>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</si>
  <si>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</si>
  <si>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</si>
  <si>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</si>
  <si>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</si>
  <si>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</si>
  <si>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</si>
  <si>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</si>
  <si>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</si>
  <si>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</si>
  <si>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</si>
  <si>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</si>
  <si>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</si>
  <si>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</si>
  <si>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</si>
  <si>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</si>
  <si>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</si>
  <si>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</si>
  <si>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</si>
  <si>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</si>
  <si>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</si>
  <si>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</si>
  <si>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</si>
  <si>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</si>
  <si>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</si>
  <si>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</si>
  <si>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</si>
  <si>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</si>
  <si>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</si>
  <si>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</si>
  <si>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</si>
  <si>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</si>
  <si>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</si>
  <si>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</si>
  <si>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</si>
  <si>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</si>
  <si>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</si>
  <si>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</si>
  <si>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</si>
  <si>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</si>
  <si>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</si>
  <si>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</si>
  <si>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</si>
  <si>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</si>
  <si>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</si>
  <si>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</si>
  <si>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</si>
  <si>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</si>
  <si>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</si>
  <si>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</si>
  <si>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</si>
  <si>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</si>
  <si>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</si>
  <si>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</si>
  <si>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</si>
  <si>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</si>
  <si>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</si>
  <si>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</si>
  <si>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</si>
  <si>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</si>
  <si>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</si>
  <si>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</si>
  <si>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</si>
  <si>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</si>
  <si>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</si>
  <si>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</si>
  <si>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</si>
  <si>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</si>
  <si>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</si>
  <si>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</si>
  <si>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</si>
  <si>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</si>
  <si>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</si>
  <si>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</si>
  <si>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</si>
  <si>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</si>
  <si>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</si>
  <si>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</si>
  <si>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</si>
  <si>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</si>
  <si>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</si>
  <si>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</si>
  <si>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</si>
  <si>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</si>
  <si>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</si>
  <si>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</si>
  <si>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</si>
  <si>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</si>
  <si>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</si>
  <si>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</si>
  <si>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</si>
  <si>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</si>
  <si>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</si>
  <si>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</si>
  <si>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</si>
  <si>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</si>
  <si>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</si>
  <si>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</si>
  <si>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</si>
  <si>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</si>
  <si>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</si>
  <si>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</si>
  <si>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</si>
  <si>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</si>
  <si>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</si>
  <si>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</si>
  <si>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</si>
  <si>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</si>
  <si>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</si>
  <si>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</si>
  <si>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</si>
  <si>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</si>
  <si>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</si>
  <si>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</si>
  <si>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</si>
  <si>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</si>
  <si>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</si>
  <si>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</si>
  <si>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</si>
  <si>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</si>
  <si>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</si>
  <si>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</si>
  <si>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</si>
  <si>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</si>
  <si>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</si>
  <si>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</si>
  <si>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</si>
  <si>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</si>
  <si>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</si>
  <si>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</si>
  <si>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</si>
  <si>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</si>
  <si>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</si>
  <si>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</si>
  <si>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</si>
  <si>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</si>
  <si>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</si>
  <si>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</si>
  <si>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</si>
  <si>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</si>
  <si>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</si>
  <si>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</si>
  <si>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</si>
  <si>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</si>
  <si>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</si>
  <si>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</si>
  <si>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</si>
  <si>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</si>
  <si>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</si>
  <si>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</si>
  <si>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</si>
  <si>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</si>
  <si>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</si>
  <si>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</si>
  <si>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</si>
  <si>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</si>
  <si>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</si>
  <si>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</si>
  <si>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</si>
  <si>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</si>
  <si>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</si>
  <si>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</si>
  <si>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</si>
  <si>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</si>
  <si>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</si>
  <si>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</si>
  <si>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</si>
  <si>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</si>
  <si>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</si>
  <si>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</si>
  <si>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</si>
  <si>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</si>
  <si>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</si>
  <si>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</si>
  <si>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</si>
  <si>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</si>
  <si>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</si>
  <si>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</si>
  <si>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</si>
  <si>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</si>
  <si>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</si>
  <si>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</si>
  <si>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</si>
  <si>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</si>
  <si>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</si>
  <si>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</si>
  <si>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</si>
  <si>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</si>
  <si>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</si>
  <si>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</si>
  <si>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</si>
  <si>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</si>
  <si>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</si>
  <si>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</si>
  <si>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</si>
  <si>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</si>
  <si>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</si>
  <si>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</si>
  <si>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</si>
  <si>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</si>
  <si>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</si>
  <si>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</si>
  <si>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</si>
  <si>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</si>
  <si>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</si>
  <si>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</si>
  <si>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</si>
  <si>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</si>
  <si>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</si>
  <si>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</si>
  <si>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</si>
  <si>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</si>
  <si>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</si>
  <si>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</si>
  <si>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</si>
  <si>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</si>
  <si>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</si>
  <si>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</si>
  <si>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</si>
  <si>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</si>
  <si>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</si>
  <si>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</si>
  <si>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</si>
  <si>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</si>
  <si>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</si>
  <si>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</si>
  <si>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</si>
  <si>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</si>
  <si>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</si>
  <si>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</si>
  <si>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</si>
  <si>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</si>
  <si>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</si>
  <si>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</si>
  <si>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</si>
  <si>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</si>
  <si>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</si>
  <si>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</si>
  <si>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</si>
  <si>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</si>
  <si>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</si>
  <si>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</si>
  <si>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</si>
  <si>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</si>
  <si>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</si>
  <si>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</si>
  <si>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</si>
  <si>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</si>
  <si>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</si>
  <si>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</si>
  <si>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</si>
  <si>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</si>
  <si>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</si>
  <si>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</si>
  <si>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</si>
  <si>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</si>
  <si>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</si>
  <si>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</si>
  <si>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</si>
  <si>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</si>
  <si>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</si>
  <si>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</si>
  <si>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</si>
  <si>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</si>
  <si>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</si>
  <si>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</si>
  <si>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</si>
  <si>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</si>
  <si>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</si>
  <si>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</si>
  <si>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</si>
  <si>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</si>
  <si>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</si>
  <si>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</si>
  <si>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</si>
  <si>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</si>
  <si>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</si>
  <si>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</si>
  <si>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</si>
  <si>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</si>
  <si>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</si>
  <si>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</si>
  <si>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</si>
  <si>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</si>
  <si>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</si>
  <si>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</si>
  <si>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</si>
  <si>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</si>
  <si>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</si>
  <si>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</si>
  <si>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</si>
  <si>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</si>
  <si>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</si>
  <si>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</si>
  <si>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</si>
  <si>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</si>
  <si>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</si>
  <si>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</si>
  <si>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</si>
  <si>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</si>
  <si>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</si>
  <si>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</si>
  <si>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</si>
  <si>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</si>
  <si>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</si>
  <si>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</si>
  <si>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</si>
  <si>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</si>
  <si>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</si>
  <si>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</si>
  <si>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</si>
  <si>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</si>
  <si>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</si>
  <si>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</si>
  <si>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</si>
  <si>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</si>
  <si>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</si>
  <si>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</si>
  <si>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</si>
  <si>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</si>
  <si>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</si>
  <si>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</si>
  <si>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</si>
  <si>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</si>
  <si>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</si>
  <si>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</si>
  <si>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</si>
  <si>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</si>
  <si>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</si>
  <si>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</si>
  <si>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</si>
  <si>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</si>
  <si>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</si>
  <si>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</si>
  <si>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</si>
  <si>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</si>
  <si>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</si>
  <si>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</si>
  <si>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</si>
  <si>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</si>
  <si>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</si>
  <si>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</si>
  <si>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</si>
  <si>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</si>
  <si>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</si>
  <si>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</si>
  <si>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</si>
  <si>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</si>
  <si>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</si>
  <si>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</si>
  <si>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</si>
  <si>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</si>
  <si>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</si>
  <si>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</si>
  <si>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</si>
  <si>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</si>
  <si>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</si>
  <si>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</si>
  <si>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</si>
  <si>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</si>
  <si>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</si>
  <si>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</si>
  <si>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</si>
  <si>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</si>
  <si>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</si>
  <si>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</si>
  <si>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</si>
  <si>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</si>
  <si>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</si>
  <si>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</si>
  <si>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</si>
  <si>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</si>
  <si>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</si>
  <si>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</si>
  <si>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</si>
  <si>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</si>
  <si>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</si>
  <si>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</si>
  <si>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</si>
  <si>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</si>
  <si>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</si>
  <si>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</si>
  <si>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</si>
  <si>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</si>
  <si>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</si>
  <si>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</si>
  <si>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</si>
  <si>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</si>
  <si>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</si>
  <si>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</si>
  <si>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</si>
  <si>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</si>
  <si>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</si>
  <si>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</si>
  <si>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</si>
  <si>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</si>
  <si>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</si>
  <si>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</si>
  <si>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</si>
  <si>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</si>
  <si>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</si>
  <si>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</si>
  <si>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</si>
  <si>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</si>
  <si>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</si>
  <si>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</si>
  <si>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</si>
  <si>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</si>
  <si>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</si>
  <si>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</si>
  <si>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</si>
  <si>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</si>
  <si>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</si>
  <si>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</si>
  <si>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</si>
  <si>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</si>
  <si>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</si>
  <si>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</si>
  <si>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</si>
  <si>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</si>
  <si>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</si>
  <si>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</si>
  <si>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</si>
  <si>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</si>
  <si>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</si>
  <si>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</si>
  <si>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</si>
  <si>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</si>
  <si>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</si>
  <si>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</si>
  <si>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</si>
  <si>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</si>
  <si>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</si>
  <si>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</si>
  <si>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</si>
  <si>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</si>
  <si>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</si>
  <si>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</si>
  <si>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</si>
  <si>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</si>
  <si>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</si>
  <si>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</si>
  <si>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</si>
  <si>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</si>
  <si>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</si>
  <si>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</si>
  <si>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</si>
  <si>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</si>
  <si>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</si>
  <si>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</si>
  <si>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</si>
  <si>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</si>
  <si>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</si>
  <si>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</si>
  <si>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</si>
  <si>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</si>
  <si>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</si>
  <si>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</si>
  <si>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</si>
  <si>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</si>
  <si>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</si>
  <si>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</si>
  <si>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</si>
  <si>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</si>
  <si>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</si>
  <si>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</si>
  <si>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</si>
  <si>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</si>
  <si>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</si>
  <si>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</si>
  <si>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</si>
  <si>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</si>
  <si>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</si>
  <si>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</si>
  <si>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</si>
  <si>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</si>
  <si>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</si>
  <si>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</si>
  <si>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</si>
  <si>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</si>
  <si>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</si>
  <si>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</si>
  <si>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</si>
  <si>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</si>
  <si>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</si>
  <si>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</si>
  <si>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</si>
  <si>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</si>
  <si>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</si>
  <si>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</si>
  <si>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</si>
  <si>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</si>
  <si>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</si>
  <si>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</si>
  <si>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</si>
  <si>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</si>
  <si>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</si>
  <si>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</si>
  <si>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</si>
  <si>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</si>
  <si>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</si>
  <si>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</si>
  <si>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</si>
  <si>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</si>
  <si>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</si>
  <si>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</si>
  <si>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</si>
  <si>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</si>
  <si>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</si>
  <si>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</si>
  <si>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</si>
  <si>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</si>
  <si>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</si>
  <si>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</si>
  <si>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</si>
  <si>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</si>
  <si>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</si>
  <si>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</si>
  <si>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</si>
  <si>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</si>
  <si>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</si>
  <si>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</si>
  <si>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</si>
  <si>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</si>
  <si>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</si>
  <si>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</si>
  <si>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</si>
  <si>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</si>
  <si>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</si>
  <si>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</si>
  <si>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</si>
  <si>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</si>
  <si>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</si>
  <si>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</si>
  <si>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</si>
  <si>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</si>
  <si>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</si>
  <si>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</si>
  <si>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</si>
  <si>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</si>
  <si>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</si>
  <si>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</si>
  <si>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</si>
  <si>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</si>
  <si>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</si>
  <si>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</si>
  <si>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</si>
  <si>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</si>
  <si>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</si>
  <si>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</si>
  <si>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</si>
  <si>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</si>
  <si>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</si>
  <si>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</si>
  <si>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</si>
  <si>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</si>
  <si>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</si>
  <si>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</si>
  <si>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</si>
  <si>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</si>
  <si>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</si>
  <si>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</si>
  <si>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</si>
  <si>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</si>
  <si>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</si>
  <si>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</si>
  <si>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</si>
  <si>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</si>
  <si>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</si>
  <si>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</si>
  <si>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</si>
  <si>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</si>
  <si>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</si>
  <si>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</si>
  <si>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</si>
  <si>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</si>
  <si>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</si>
  <si>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</si>
  <si>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</si>
  <si>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</si>
  <si>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</si>
  <si>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</si>
  <si>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</si>
  <si>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</si>
  <si>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</si>
  <si>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</si>
  <si>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</si>
  <si>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</si>
  <si>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</si>
  <si>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</si>
  <si>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</si>
  <si>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</si>
  <si>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</si>
  <si>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</si>
  <si>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</si>
  <si>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</si>
  <si>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</si>
  <si>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</si>
  <si>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</si>
  <si>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</si>
  <si>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</si>
  <si>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</si>
  <si>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</si>
  <si>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</si>
  <si>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</si>
  <si>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</si>
  <si>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</si>
  <si>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</si>
  <si>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</si>
  <si>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</si>
  <si>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</si>
  <si>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</si>
  <si>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</si>
  <si>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</si>
  <si>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</si>
  <si>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</si>
  <si>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</si>
  <si>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</si>
  <si>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</si>
  <si>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</si>
  <si>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</si>
  <si>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</si>
  <si>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</si>
  <si>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</si>
  <si>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</si>
  <si>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</si>
  <si>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</si>
  <si>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</si>
  <si>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</si>
  <si>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</si>
  <si>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</si>
  <si>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</si>
  <si>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</si>
  <si>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</si>
  <si>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</si>
  <si>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</si>
  <si>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</si>
  <si>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</si>
  <si>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</si>
  <si>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</si>
  <si>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</si>
  <si>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</si>
  <si>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</si>
  <si>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</si>
  <si>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</si>
  <si>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</si>
  <si>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</si>
  <si>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</si>
  <si>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</si>
  <si>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</si>
  <si>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</si>
  <si>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</si>
  <si>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</si>
  <si>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</si>
  <si>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</si>
  <si>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</si>
  <si>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</si>
  <si>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</si>
  <si>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</si>
  <si>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</si>
  <si>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</si>
  <si>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</si>
  <si>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</si>
  <si>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</si>
  <si>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</si>
  <si>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</si>
  <si>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</si>
  <si>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</si>
  <si>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</si>
  <si>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</si>
  <si>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</si>
  <si>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</si>
  <si>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</si>
  <si>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</si>
  <si>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</si>
  <si>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</si>
  <si>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</si>
  <si>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</si>
  <si>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</si>
  <si>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</si>
  <si>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</si>
  <si>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</si>
  <si>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</si>
  <si>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</si>
  <si>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</si>
  <si>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</si>
  <si>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</si>
  <si>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</si>
  <si>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</si>
  <si>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</si>
  <si>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</si>
  <si>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</si>
  <si>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</si>
  <si>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</si>
  <si>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</si>
  <si>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</si>
  <si>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</si>
  <si>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</si>
  <si>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</si>
  <si>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</si>
  <si>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</si>
  <si>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</si>
  <si>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</si>
  <si>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</si>
  <si>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</si>
  <si>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</si>
  <si>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</si>
  <si>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</si>
  <si>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</si>
  <si>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</si>
  <si>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</si>
  <si>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</si>
  <si>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</si>
  <si>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</si>
  <si>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</si>
  <si>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</si>
  <si>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</si>
  <si>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</si>
  <si>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</si>
  <si>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</si>
  <si>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</si>
  <si>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</si>
  <si>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</si>
  <si>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</si>
  <si>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</si>
  <si>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</si>
  <si>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</si>
  <si>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</si>
  <si>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</si>
  <si>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</si>
  <si>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</si>
  <si>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</si>
  <si>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</si>
  <si>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</si>
  <si>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</si>
  <si>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</si>
  <si>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</si>
  <si>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</si>
  <si>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</si>
  <si>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</si>
  <si>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</si>
  <si>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</si>
  <si>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</si>
  <si>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</si>
  <si>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</si>
  <si>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</si>
  <si>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</si>
  <si>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</si>
  <si>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</si>
  <si>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</si>
  <si>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</si>
  <si>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</si>
  <si>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</si>
  <si>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</si>
  <si>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</si>
  <si>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</si>
  <si>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</si>
  <si>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</si>
  <si>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</si>
  <si>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</si>
  <si>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</si>
  <si>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</si>
  <si>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</si>
  <si>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</si>
  <si>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</si>
  <si>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</si>
  <si>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</si>
  <si>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</si>
  <si>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</si>
  <si>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</si>
  <si>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</si>
  <si>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</si>
  <si>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</si>
  <si>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</si>
  <si>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</si>
  <si>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</si>
  <si>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</si>
  <si>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</si>
  <si>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</si>
  <si>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</si>
  <si>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</si>
  <si>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</si>
  <si>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</si>
  <si>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</si>
  <si>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</si>
  <si>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</si>
  <si>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</si>
  <si>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</si>
  <si>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</si>
  <si>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</si>
  <si>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</si>
  <si>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</si>
  <si>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</si>
  <si>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</si>
  <si>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</si>
  <si>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</si>
  <si>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</si>
  <si>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</si>
  <si>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</si>
  <si>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</si>
  <si>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</si>
  <si>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</si>
  <si>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</si>
  <si>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</si>
  <si>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</si>
  <si>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</si>
  <si>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</si>
  <si>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</si>
  <si>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</si>
  <si>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</si>
  <si>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</si>
  <si>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</si>
  <si>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</si>
  <si>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</si>
  <si>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</si>
  <si>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</si>
  <si>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</si>
  <si>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</si>
  <si>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</si>
  <si>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</si>
  <si>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</si>
  <si>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</si>
  <si>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</si>
  <si>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</si>
  <si>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</si>
  <si>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</si>
  <si>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</si>
  <si>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</si>
  <si>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</si>
  <si>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</si>
  <si>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</si>
  <si>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</si>
  <si>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</si>
  <si>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</si>
  <si>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</si>
  <si>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</si>
  <si>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</si>
  <si>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</si>
  <si>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</si>
  <si>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</si>
  <si>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</si>
  <si>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</si>
  <si>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</si>
  <si>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</si>
  <si>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</si>
  <si>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</si>
  <si>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</si>
  <si>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</si>
  <si>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</si>
  <si>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</si>
  <si>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</si>
  <si>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</si>
  <si>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</si>
  <si>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</si>
  <si>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</si>
  <si>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</si>
  <si>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</si>
  <si>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</si>
  <si>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</si>
  <si>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</si>
  <si>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</si>
  <si>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</si>
  <si>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</si>
  <si>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</si>
  <si>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</si>
  <si>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</si>
  <si>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</si>
  <si>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</si>
  <si>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</si>
  <si>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</si>
  <si>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</si>
  <si>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</si>
  <si>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</si>
  <si>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</si>
  <si>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</si>
  <si>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</si>
  <si>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</si>
  <si>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</si>
  <si>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</si>
  <si>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</si>
  <si>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</si>
  <si>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</si>
  <si>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</si>
  <si>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</si>
  <si>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</si>
  <si>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</si>
  <si>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</si>
  <si>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</si>
  <si>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</si>
  <si>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</si>
  <si>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</si>
  <si>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</si>
  <si>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</si>
  <si>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</si>
  <si>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</si>
  <si>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</si>
  <si>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</si>
  <si>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</si>
  <si>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</si>
  <si>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</si>
  <si>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</si>
  <si>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</si>
  <si>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</si>
  <si>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</si>
  <si>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</si>
  <si>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</si>
  <si>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</si>
  <si>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</si>
  <si>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</si>
  <si>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</si>
  <si>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</si>
  <si>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</si>
  <si>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</si>
  <si>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</si>
  <si>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</si>
  <si>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</si>
  <si>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</si>
  <si>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</si>
  <si>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</si>
  <si>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</si>
  <si>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</si>
  <si>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</si>
  <si>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</si>
  <si>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</si>
  <si>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</si>
  <si>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</si>
  <si>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</si>
  <si>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</si>
  <si>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</si>
  <si>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</si>
  <si>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</si>
  <si>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</si>
  <si>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</si>
  <si>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</si>
  <si>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</si>
  <si>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</si>
  <si>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</si>
  <si>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</si>
  <si>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</si>
  <si>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</si>
  <si>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</si>
  <si>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</si>
  <si>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</si>
  <si>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</si>
  <si>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</si>
  <si>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</si>
  <si>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</si>
  <si>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</si>
  <si>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</si>
  <si>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</si>
  <si>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</si>
  <si>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</si>
  <si>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</si>
  <si>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</si>
  <si>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</si>
  <si>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</si>
  <si>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</si>
  <si>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</si>
  <si>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</si>
  <si>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</si>
  <si>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</si>
  <si>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</si>
  <si>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</si>
  <si>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</si>
  <si>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</si>
  <si>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</si>
  <si>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</si>
  <si>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</si>
  <si>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</si>
  <si>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</si>
  <si>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</si>
  <si>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</si>
  <si>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</si>
  <si>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</si>
  <si>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</si>
  <si>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</si>
  <si>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</si>
  <si>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</si>
  <si>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</si>
  <si>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</si>
  <si>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</si>
  <si>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</si>
  <si>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</si>
  <si>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</si>
  <si>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</si>
  <si>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</si>
  <si>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</si>
  <si>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</si>
  <si>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</si>
  <si>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</si>
  <si>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</si>
  <si>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</si>
  <si>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</si>
  <si>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</si>
  <si>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</si>
  <si>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</si>
  <si>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</si>
  <si>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</si>
  <si>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</si>
  <si>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</si>
  <si>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</si>
  <si>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</si>
  <si>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</si>
  <si>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</si>
  <si>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</si>
  <si>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</si>
  <si>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</si>
  <si>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</si>
  <si>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</si>
  <si>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</si>
  <si>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</si>
  <si>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</si>
  <si>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</si>
  <si>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</si>
  <si>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</si>
  <si>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</si>
  <si>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</si>
  <si>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</si>
  <si>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</si>
  <si>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</si>
  <si>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</si>
  <si>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</si>
  <si>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</si>
  <si>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</si>
  <si>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</si>
  <si>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</si>
  <si>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</si>
  <si>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</si>
  <si>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</si>
  <si>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</si>
  <si>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</si>
  <si>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</si>
  <si>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</si>
  <si>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</si>
  <si>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</si>
  <si>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</si>
  <si>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</si>
  <si>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</si>
  <si>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</si>
  <si>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</si>
  <si>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</si>
  <si>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</si>
  <si>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</si>
  <si>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</si>
  <si>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</si>
  <si>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</si>
  <si>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</si>
  <si>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</si>
  <si>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</si>
  <si>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</si>
  <si>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</si>
  <si>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</si>
  <si>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</si>
  <si>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</si>
  <si>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</si>
  <si>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</si>
  <si>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</si>
  <si>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</si>
  <si>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</si>
  <si>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</si>
  <si>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</si>
  <si>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</si>
  <si>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</si>
  <si>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</si>
  <si>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</si>
  <si>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</si>
  <si>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</si>
  <si>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</si>
  <si>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</si>
  <si>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</si>
  <si>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</si>
  <si>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</si>
  <si>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</si>
  <si>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</si>
  <si>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</si>
  <si>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</si>
  <si>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</si>
  <si>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</si>
  <si>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</si>
  <si>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</si>
  <si>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</si>
  <si>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</si>
  <si>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</si>
  <si>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</si>
  <si>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</si>
  <si>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</si>
  <si>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</si>
  <si>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</si>
  <si>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</si>
  <si>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</si>
  <si>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</si>
  <si>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</si>
  <si>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</si>
  <si>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</si>
  <si>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</si>
  <si>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</si>
  <si>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</si>
  <si>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</si>
  <si>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</si>
  <si>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</si>
  <si>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</si>
  <si>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</si>
  <si>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</si>
  <si>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</si>
  <si>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</si>
  <si>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</si>
  <si>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</si>
  <si>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</si>
  <si>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</si>
  <si>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</si>
  <si>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</si>
  <si>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</si>
  <si>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</si>
  <si>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</si>
  <si>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</si>
  <si>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</si>
  <si>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</si>
  <si>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</si>
  <si>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</si>
  <si>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</si>
  <si>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</si>
  <si>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</si>
  <si>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</si>
  <si>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</si>
  <si>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</si>
  <si>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</si>
  <si>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</si>
  <si>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</si>
  <si>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</si>
  <si>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</si>
  <si>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</si>
  <si>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</si>
  <si>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</si>
  <si>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</si>
  <si>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</si>
  <si>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</si>
  <si>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</si>
  <si>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</si>
  <si>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</si>
  <si>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</si>
  <si>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</si>
  <si>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</si>
  <si>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</si>
  <si>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</si>
  <si>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</si>
  <si>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</si>
  <si>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</si>
  <si>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</si>
  <si>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</si>
  <si>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</si>
  <si>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</si>
  <si>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</si>
  <si>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</si>
  <si>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</si>
  <si>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</si>
  <si>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</si>
  <si>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</si>
  <si>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</si>
  <si>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</si>
  <si>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</si>
  <si>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</si>
  <si>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</si>
  <si>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</si>
  <si>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</si>
  <si>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</si>
  <si>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</si>
  <si>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</si>
  <si>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</si>
  <si>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</si>
  <si>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</si>
  <si>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</si>
  <si>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</si>
  <si>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</si>
  <si>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</si>
  <si>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</si>
  <si>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</si>
  <si>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</si>
  <si>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</si>
  <si>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</si>
  <si>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</si>
  <si>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</si>
  <si>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</si>
  <si>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</si>
  <si>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</si>
  <si>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</si>
  <si>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</si>
  <si>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</si>
  <si>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</si>
  <si>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</si>
  <si>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</si>
  <si>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</si>
  <si>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</si>
  <si>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</si>
  <si>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</si>
  <si>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</si>
  <si>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</si>
  <si>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</si>
  <si>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</si>
  <si>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</si>
  <si>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</si>
  <si>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</si>
  <si>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</si>
  <si>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</si>
  <si>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</si>
  <si>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</si>
  <si>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</si>
  <si>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</si>
  <si>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</si>
  <si>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</si>
  <si>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</si>
  <si>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</si>
  <si>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</si>
  <si>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</si>
  <si>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</si>
  <si>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</si>
  <si>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</si>
  <si>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</si>
  <si>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</si>
  <si>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</si>
  <si>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</si>
  <si>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</si>
  <si>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</si>
  <si>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</si>
  <si>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</si>
  <si>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</si>
  <si>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</si>
  <si>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</si>
  <si>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</si>
  <si>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</si>
  <si>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</si>
  <si>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</si>
  <si>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</si>
  <si>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</si>
  <si>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</si>
  <si>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</si>
  <si>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</si>
  <si>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</si>
  <si>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</si>
  <si>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</si>
  <si>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</si>
  <si>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</si>
  <si>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</si>
  <si>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</si>
  <si>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</si>
  <si>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</si>
  <si>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</si>
  <si>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</si>
  <si>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</si>
  <si>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</si>
  <si>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</si>
  <si>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</si>
  <si>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</si>
  <si>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</si>
  <si>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</si>
  <si>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</si>
  <si>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</si>
  <si>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</si>
  <si>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</si>
  <si>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</si>
  <si>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</si>
  <si>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</si>
  <si>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</si>
  <si>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</si>
  <si>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</si>
  <si>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</si>
  <si>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</si>
  <si>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</si>
  <si>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</si>
  <si>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</si>
  <si>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</si>
  <si>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</si>
  <si>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</si>
  <si>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</si>
  <si>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</si>
  <si>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</si>
  <si>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</si>
  <si>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</si>
  <si>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</si>
  <si>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</si>
  <si>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</si>
  <si>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</si>
  <si>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</si>
  <si>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</si>
  <si>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</si>
  <si>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</si>
  <si>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</si>
  <si>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</si>
  <si>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</si>
  <si>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</si>
  <si>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</si>
  <si>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</si>
  <si>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</si>
  <si>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</si>
  <si>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</si>
  <si>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</si>
  <si>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</si>
  <si>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</si>
  <si>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</si>
  <si>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</si>
  <si>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</si>
  <si>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</si>
  <si>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</si>
  <si>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</si>
  <si>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</si>
  <si>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</si>
  <si>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</si>
  <si>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</si>
  <si>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</si>
  <si>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</si>
  <si>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</si>
  <si>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</si>
  <si>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</si>
  <si>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</si>
  <si>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</si>
  <si>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</si>
  <si>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</si>
  <si>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</si>
  <si>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</si>
  <si>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</si>
  <si>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</si>
  <si>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</si>
  <si>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</si>
  <si>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</si>
  <si>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</si>
  <si>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</si>
  <si>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</si>
  <si>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</si>
  <si>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</si>
  <si>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</si>
  <si>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</si>
  <si>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</si>
  <si>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</si>
  <si>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</si>
  <si>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</si>
  <si>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</si>
  <si>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</si>
  <si>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</si>
  <si>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</si>
  <si>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</si>
  <si>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</si>
  <si>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</si>
  <si>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</si>
  <si>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</si>
  <si>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</si>
  <si>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</si>
  <si>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</si>
  <si>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</si>
  <si>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</si>
  <si>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</si>
  <si>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</si>
  <si>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</si>
  <si>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</si>
  <si>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</si>
  <si>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</si>
  <si>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</si>
  <si>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</si>
  <si>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</si>
  <si>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</si>
  <si>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</si>
  <si>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</si>
  <si>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</si>
  <si>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</si>
  <si>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</si>
  <si>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</si>
  <si>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</si>
  <si>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</si>
  <si>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</si>
  <si>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</si>
  <si>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</si>
  <si>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</si>
  <si>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</si>
  <si>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</si>
  <si>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</si>
  <si>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</si>
  <si>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</si>
  <si>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</si>
  <si>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</si>
  <si>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</si>
  <si>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</si>
  <si>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</si>
  <si>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</si>
  <si>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</si>
  <si>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</si>
  <si>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</si>
  <si>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</si>
  <si>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</si>
  <si>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</si>
  <si>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</si>
  <si>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</si>
  <si>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</si>
  <si>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</si>
  <si>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</si>
  <si>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</si>
  <si>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</si>
  <si>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</si>
  <si>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</si>
  <si>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</si>
  <si>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</si>
  <si>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</si>
  <si>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</si>
  <si>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</si>
  <si>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</si>
  <si>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</si>
  <si>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</si>
  <si>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</si>
  <si>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</si>
  <si>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</si>
  <si>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</si>
  <si>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</si>
  <si>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</si>
  <si>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</si>
  <si>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</si>
  <si>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</si>
  <si>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</si>
  <si>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</si>
  <si>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</si>
  <si>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</si>
  <si>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</si>
  <si>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</si>
  <si>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</si>
  <si>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</si>
  <si>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</si>
  <si>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</si>
  <si>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</si>
  <si>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</si>
  <si>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</si>
  <si>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</si>
  <si>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</si>
  <si>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</si>
  <si>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</si>
  <si>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</si>
  <si>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</si>
  <si>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</si>
  <si>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</si>
  <si>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</si>
  <si>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</si>
  <si>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</si>
  <si>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</si>
  <si>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</si>
  <si>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</si>
  <si>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</si>
  <si>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</si>
  <si>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</si>
  <si>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</si>
  <si>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</si>
  <si>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</si>
  <si>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</si>
  <si>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</si>
  <si>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</si>
  <si>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</si>
  <si>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</si>
  <si>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</si>
  <si>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</si>
  <si>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</si>
  <si>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</si>
  <si>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</si>
  <si>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</si>
  <si>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</si>
  <si>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</si>
  <si>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</si>
  <si>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</si>
  <si>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</si>
  <si>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</si>
  <si>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</si>
  <si>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</si>
  <si>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</si>
  <si>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</si>
  <si>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</si>
  <si>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</si>
  <si>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</si>
  <si>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</si>
  <si>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</si>
  <si>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</si>
  <si>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</si>
  <si>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</si>
  <si>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</si>
  <si>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</si>
  <si>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</si>
  <si>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</si>
  <si>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</si>
  <si>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</si>
  <si>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</si>
  <si>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</si>
  <si>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</si>
  <si>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</si>
  <si>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</si>
  <si>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</si>
  <si>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</si>
  <si>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</si>
  <si>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</si>
  <si>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</si>
  <si>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</si>
  <si>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</si>
  <si>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</si>
  <si>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</si>
  <si>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</si>
  <si>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</si>
  <si>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</si>
  <si>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</si>
  <si>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</si>
  <si>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</si>
  <si>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</si>
  <si>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</si>
  <si>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</si>
  <si>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</si>
  <si>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</si>
  <si>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</si>
  <si>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</si>
  <si>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</si>
  <si>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</si>
  <si>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</si>
  <si>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</si>
  <si>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</si>
  <si>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</si>
  <si>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</si>
  <si>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</si>
  <si>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</si>
  <si>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</si>
  <si>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</si>
  <si>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</si>
  <si>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</si>
  <si>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</si>
  <si>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</si>
  <si>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</si>
  <si>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</si>
  <si>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</si>
  <si>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</si>
  <si>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</si>
  <si>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</si>
  <si>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</si>
  <si>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</si>
  <si>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</si>
  <si>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</si>
  <si>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</si>
  <si>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</si>
  <si>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</si>
  <si>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</si>
  <si>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</si>
  <si>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</si>
  <si>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</si>
  <si>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</si>
  <si>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</si>
  <si>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</si>
  <si>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</si>
  <si>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</si>
  <si>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</si>
  <si>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</si>
  <si>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</si>
  <si>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</si>
  <si>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</si>
  <si>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</si>
  <si>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</si>
  <si>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</si>
  <si>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</si>
  <si>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</si>
  <si>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</si>
  <si>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</si>
  <si>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</si>
  <si>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</si>
  <si>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</si>
  <si>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</si>
  <si>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</si>
  <si>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</si>
  <si>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</si>
  <si>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</si>
  <si>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</si>
  <si>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</si>
  <si>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</si>
  <si>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</si>
  <si>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</si>
  <si>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</si>
  <si>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</si>
  <si>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</si>
  <si>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</si>
  <si>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</si>
  <si>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</si>
  <si>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</si>
  <si>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</si>
  <si>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</si>
  <si>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</si>
  <si>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</si>
  <si>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</si>
  <si>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</si>
  <si>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</si>
  <si>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</si>
  <si>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</si>
  <si>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</si>
  <si>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</si>
  <si>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</si>
  <si>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</si>
  <si>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</si>
  <si>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</si>
  <si>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</si>
  <si>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</si>
  <si>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</si>
  <si>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</si>
  <si>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</si>
  <si>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</si>
  <si>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</si>
  <si>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</si>
  <si>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</si>
  <si>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</si>
  <si>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</si>
  <si>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</si>
  <si>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</si>
  <si>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</si>
  <si>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</si>
  <si>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</si>
  <si>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</si>
  <si>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</si>
  <si>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</si>
  <si>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</si>
  <si>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</si>
  <si>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</si>
  <si>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</si>
  <si>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</si>
  <si>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</si>
  <si>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</si>
  <si>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</si>
  <si>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</si>
  <si>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</si>
  <si>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</si>
  <si>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</si>
  <si>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</si>
  <si>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</si>
  <si>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</si>
  <si>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</si>
  <si>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</si>
  <si>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</si>
  <si>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</si>
  <si>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</si>
  <si>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</si>
  <si>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</si>
  <si>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</si>
  <si>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</si>
  <si>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</si>
  <si>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</si>
  <si>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</si>
  <si>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</si>
  <si>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</si>
  <si>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</si>
  <si>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</si>
  <si>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</si>
  <si>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</si>
  <si>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</si>
  <si>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</si>
  <si>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</si>
  <si>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</si>
  <si>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</si>
  <si>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</si>
  <si>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</si>
  <si>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</si>
  <si>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</si>
  <si>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</si>
  <si>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</si>
  <si>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</si>
  <si>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</si>
  <si>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</si>
  <si>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</si>
  <si>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</si>
  <si>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</si>
  <si>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</si>
  <si>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</si>
  <si>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</si>
  <si>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</si>
  <si>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</si>
  <si>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</si>
  <si>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</si>
  <si>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</si>
  <si>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</si>
  <si>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</si>
  <si>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</si>
  <si>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</si>
  <si>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</si>
  <si>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</si>
  <si>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</si>
  <si>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</si>
  <si>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</si>
  <si>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</si>
  <si>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</si>
  <si>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</si>
  <si>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</si>
  <si>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</si>
  <si>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</si>
  <si>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</si>
  <si>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</si>
  <si>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</si>
  <si>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</si>
  <si>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</si>
  <si>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</si>
  <si>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</si>
  <si>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</si>
  <si>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</si>
  <si>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</si>
  <si>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</si>
  <si>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</si>
  <si>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</si>
  <si>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</si>
  <si>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</si>
  <si>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</si>
  <si>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</si>
  <si>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</si>
  <si>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</si>
  <si>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</si>
  <si>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</si>
  <si>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</si>
  <si>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</si>
  <si>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</si>
  <si>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</si>
  <si>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</si>
  <si>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</si>
  <si>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</si>
  <si>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</si>
  <si>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</si>
  <si>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</si>
  <si>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</si>
  <si>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</si>
  <si>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</si>
  <si>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</si>
  <si>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</si>
  <si>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</si>
  <si>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</si>
  <si>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</si>
  <si>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</si>
  <si>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</si>
  <si>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</si>
  <si>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</si>
  <si>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</si>
  <si>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</si>
  <si>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</si>
  <si>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</si>
  <si>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</si>
  <si>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</si>
  <si>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</si>
  <si>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</si>
  <si>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</si>
  <si>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</si>
  <si>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</si>
  <si>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</si>
  <si>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</si>
  <si>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</si>
  <si>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</si>
  <si>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</si>
  <si>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</si>
  <si>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</si>
  <si>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</si>
  <si>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</si>
  <si>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</si>
  <si>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</si>
  <si>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</si>
  <si>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</si>
  <si>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</si>
  <si>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</si>
  <si>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</si>
  <si>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</si>
  <si>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</si>
  <si>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</si>
  <si>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</si>
  <si>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</si>
  <si>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</si>
  <si>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</si>
  <si>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</si>
  <si>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</si>
  <si>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</si>
  <si>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</si>
  <si>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</si>
  <si>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</si>
  <si>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</si>
  <si>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</si>
  <si>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</si>
  <si>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</si>
  <si>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</si>
  <si>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</si>
  <si>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</si>
  <si>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</si>
  <si>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</si>
  <si>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</si>
  <si>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</si>
  <si>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</si>
  <si>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</si>
  <si>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</si>
  <si>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</si>
  <si>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</si>
  <si>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</si>
  <si>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</si>
  <si>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</si>
  <si>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</si>
  <si>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</si>
  <si>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</si>
  <si>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</si>
  <si>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</si>
  <si>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</si>
  <si>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</si>
  <si>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</si>
  <si>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</si>
  <si>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</si>
  <si>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</si>
  <si>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</si>
  <si>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</si>
  <si>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</si>
  <si>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</si>
  <si>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</si>
  <si>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</si>
  <si>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</si>
  <si>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</si>
  <si>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</si>
  <si>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</si>
  <si>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</si>
  <si>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</si>
  <si>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</si>
  <si>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</si>
  <si>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</si>
  <si>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</si>
  <si>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</si>
  <si>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</si>
  <si>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</si>
  <si>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</si>
  <si>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</si>
  <si>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</si>
  <si>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</si>
  <si>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</si>
  <si>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</si>
  <si>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</si>
  <si>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</si>
  <si>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</si>
  <si>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</si>
  <si>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</si>
  <si>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</si>
  <si>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</si>
  <si>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</si>
  <si>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</si>
  <si>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</si>
  <si>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</si>
  <si>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</si>
  <si>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</si>
  <si>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</si>
  <si>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</si>
  <si>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</si>
  <si>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</si>
  <si>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</si>
  <si>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</si>
  <si>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</si>
  <si>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</si>
  <si>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</si>
  <si>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</si>
  <si>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</si>
  <si>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</si>
  <si>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</si>
  <si>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</si>
  <si>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</si>
  <si>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</si>
  <si>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</si>
  <si>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</si>
  <si>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</si>
  <si>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</si>
  <si>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</si>
  <si>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</si>
  <si>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</si>
  <si>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</si>
  <si>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</si>
  <si>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</si>
  <si>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</si>
  <si>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</si>
  <si>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</si>
  <si>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</si>
  <si>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</si>
  <si>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</si>
  <si>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</si>
  <si>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</si>
  <si>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</si>
  <si>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</si>
  <si>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</si>
  <si>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</si>
  <si>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</si>
  <si>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</si>
  <si>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</si>
  <si>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</si>
  <si>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</si>
  <si>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</si>
  <si>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</si>
  <si>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</si>
  <si>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</si>
  <si>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</si>
  <si>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</si>
  <si>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</si>
  <si>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</si>
  <si>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</si>
  <si>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</si>
  <si>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</si>
  <si>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</si>
  <si>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</si>
  <si>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</si>
  <si>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</si>
  <si>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</si>
  <si>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</si>
  <si>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</si>
  <si>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</si>
  <si>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</si>
  <si>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</si>
  <si>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</si>
  <si>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</si>
  <si>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</si>
  <si>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</si>
  <si>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</si>
  <si>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</si>
  <si>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</si>
  <si>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</si>
  <si>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</si>
  <si>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</si>
  <si>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</si>
  <si>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</si>
  <si>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</si>
  <si>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</si>
  <si>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</si>
  <si>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</si>
  <si>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</si>
  <si>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</si>
  <si>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</si>
  <si>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</si>
  <si>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</si>
  <si>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</si>
  <si>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</si>
  <si>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</si>
  <si>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</si>
  <si>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</si>
  <si>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</si>
  <si>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</si>
  <si>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</si>
  <si>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</si>
  <si>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</si>
  <si>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</si>
  <si>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</si>
  <si>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</si>
  <si>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</si>
  <si>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</si>
  <si>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</si>
  <si>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</si>
  <si>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</si>
  <si>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</si>
  <si>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</si>
  <si>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</si>
  <si>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</si>
  <si>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</si>
  <si>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</si>
  <si>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</si>
  <si>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</si>
  <si>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</si>
  <si>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</si>
  <si>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</si>
  <si>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</si>
  <si>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</si>
  <si>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</si>
  <si>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</si>
  <si>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</si>
  <si>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</si>
  <si>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</si>
  <si>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</si>
  <si>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</si>
  <si>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</si>
  <si>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</si>
  <si>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</si>
  <si>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</si>
  <si>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</si>
  <si>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</si>
  <si>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</si>
  <si>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</si>
  <si>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</si>
  <si>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</si>
  <si>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</si>
  <si>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</si>
  <si>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</si>
  <si>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</si>
  <si>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</si>
  <si>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</si>
  <si>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</si>
  <si>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</si>
  <si>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</si>
  <si>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</si>
  <si>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</si>
  <si>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</si>
  <si>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</si>
  <si>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</si>
  <si>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</si>
  <si>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</si>
  <si>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</si>
  <si>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</si>
  <si>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</si>
  <si>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</si>
  <si>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</si>
  <si>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</si>
  <si>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</si>
  <si>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</si>
  <si>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</si>
  <si>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</si>
  <si>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</si>
  <si>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</si>
  <si>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</si>
  <si>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</si>
  <si>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</si>
  <si>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</si>
  <si>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</si>
  <si>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</si>
  <si>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</si>
  <si>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</si>
  <si>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</si>
  <si>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</si>
  <si>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</si>
  <si>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</si>
  <si>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</si>
  <si>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</si>
  <si>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</si>
  <si>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</si>
  <si>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</si>
  <si>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</si>
  <si>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</si>
  <si>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</si>
  <si>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</si>
  <si>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</si>
  <si>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</si>
  <si>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</si>
  <si>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</si>
  <si>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</si>
  <si>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</si>
  <si>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</si>
  <si>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</si>
  <si>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</si>
  <si>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</si>
  <si>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</si>
  <si>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</si>
  <si>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</si>
  <si>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</si>
  <si>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</si>
  <si>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</si>
  <si>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</si>
  <si>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</si>
  <si>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</si>
  <si>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</si>
  <si>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</si>
  <si>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</si>
  <si>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</si>
  <si>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</si>
  <si>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</si>
  <si>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</si>
  <si>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</si>
  <si>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</si>
  <si>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</si>
  <si>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</si>
  <si>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</si>
  <si>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</si>
  <si>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</si>
  <si>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</si>
  <si>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</si>
  <si>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</si>
  <si>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</si>
  <si>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</si>
  <si>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</si>
  <si>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</si>
  <si>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</si>
  <si>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</si>
  <si>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</si>
  <si>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</si>
  <si>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</si>
  <si>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</si>
  <si>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</si>
  <si>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</si>
  <si>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</si>
  <si>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</si>
  <si>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</si>
  <si>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</si>
  <si>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</si>
  <si>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</si>
  <si>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</si>
  <si>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</si>
  <si>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</si>
  <si>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</si>
  <si>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</si>
  <si>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</si>
  <si>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</si>
  <si>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</si>
  <si>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</si>
  <si>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</si>
  <si>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</si>
  <si>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</si>
  <si>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</si>
  <si>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</si>
  <si>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</si>
  <si>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</si>
  <si>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</si>
  <si>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</si>
  <si>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</si>
  <si>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</si>
  <si>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</si>
  <si>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</si>
  <si>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</si>
  <si>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</si>
  <si>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</si>
  <si>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</si>
  <si>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</si>
  <si>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</si>
  <si>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</si>
  <si>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</si>
  <si>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</si>
  <si>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</si>
  <si>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</si>
  <si>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</si>
  <si>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</si>
  <si>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</si>
  <si>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</si>
  <si>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</si>
  <si>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</si>
  <si>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</si>
  <si>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</si>
  <si>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</si>
  <si>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</si>
  <si>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</si>
  <si>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</si>
  <si>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</si>
  <si>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</si>
  <si>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</si>
  <si>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</si>
  <si>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</si>
  <si>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</si>
  <si>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</si>
  <si>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</si>
  <si>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</si>
  <si>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</si>
  <si>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</si>
  <si>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</si>
  <si>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</si>
  <si>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</si>
  <si>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</si>
  <si>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</si>
  <si>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</si>
  <si>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</si>
  <si>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</si>
  <si>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</si>
  <si>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</si>
  <si>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</si>
  <si>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</si>
  <si>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</si>
  <si>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</si>
  <si>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</si>
  <si>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</si>
  <si>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</si>
  <si>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</si>
  <si>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</si>
  <si>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</si>
  <si>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</si>
  <si>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</si>
  <si>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</si>
  <si>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</si>
  <si>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</si>
  <si>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</si>
  <si>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</si>
  <si>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</si>
  <si>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</si>
  <si>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</si>
  <si>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</si>
  <si>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</si>
  <si>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</si>
  <si>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</si>
  <si>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</si>
  <si>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</si>
  <si>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</si>
  <si>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</si>
  <si>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</si>
  <si>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</si>
  <si>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</si>
  <si>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</si>
  <si>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</si>
  <si>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</si>
  <si>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</si>
  <si>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</si>
  <si>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</si>
  <si>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</si>
  <si>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</si>
  <si>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</si>
  <si>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</si>
  <si>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</si>
  <si>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</si>
  <si>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</si>
  <si>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</si>
  <si>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</si>
  <si>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</si>
  <si>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</si>
  <si>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</si>
  <si>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</si>
  <si>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</si>
  <si>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</si>
  <si>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</si>
  <si>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</si>
  <si>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</si>
  <si>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</si>
  <si>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</si>
  <si>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</si>
  <si>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</si>
  <si>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</si>
  <si>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</si>
  <si>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</si>
  <si>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</si>
  <si>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</si>
  <si>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</si>
  <si>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</si>
  <si>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</si>
  <si>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</si>
  <si>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</si>
  <si>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</si>
  <si>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</si>
  <si>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</si>
  <si>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</si>
  <si>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</si>
  <si>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</si>
  <si>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</si>
  <si>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</si>
  <si>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</si>
  <si>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</si>
  <si>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</si>
  <si>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</si>
  <si>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</si>
  <si>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</si>
  <si>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</si>
  <si>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</si>
  <si>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</si>
  <si>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</si>
  <si>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</si>
  <si>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</si>
  <si>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</si>
  <si>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</si>
  <si>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</si>
  <si>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</si>
  <si>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</si>
  <si>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</si>
  <si>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</si>
  <si>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</si>
  <si>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</si>
  <si>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</si>
  <si>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</si>
  <si>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</si>
  <si>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</si>
  <si>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</si>
  <si>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</si>
  <si>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</si>
  <si>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</si>
  <si>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</si>
  <si>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</si>
  <si>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</si>
  <si>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</si>
  <si>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</si>
  <si>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</si>
  <si>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</si>
  <si>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</si>
  <si>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</si>
  <si>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</si>
  <si>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</si>
  <si>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</si>
  <si>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</si>
  <si>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</si>
  <si>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</si>
  <si>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</si>
  <si>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</si>
  <si>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</si>
  <si>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</si>
  <si>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</si>
  <si>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</si>
  <si>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</si>
  <si>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</si>
  <si>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</si>
  <si>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</si>
  <si>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</si>
  <si>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</si>
  <si>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</si>
  <si>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</si>
  <si>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</si>
  <si>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</si>
  <si>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</si>
  <si>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</si>
  <si>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</si>
  <si>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</si>
  <si>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</si>
  <si>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</si>
  <si>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</si>
  <si>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</si>
  <si>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</si>
  <si>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</si>
  <si>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</si>
  <si>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</si>
  <si>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</si>
  <si>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</si>
  <si>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</si>
  <si>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</si>
  <si>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</si>
  <si>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</si>
  <si>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</si>
  <si>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</si>
  <si>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</si>
  <si>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</si>
  <si>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</si>
  <si>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</si>
  <si>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</si>
  <si>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</si>
  <si>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</si>
  <si>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</si>
  <si>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</si>
  <si>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</si>
  <si>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</si>
  <si>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</si>
  <si>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</si>
  <si>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</si>
  <si>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</si>
  <si>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</si>
  <si>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</si>
  <si>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</si>
  <si>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</si>
  <si>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</si>
  <si>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</si>
  <si>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</si>
  <si>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</si>
  <si>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</si>
  <si>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</si>
  <si>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</si>
  <si>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</si>
  <si>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</si>
  <si>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</si>
  <si>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</si>
  <si>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</si>
  <si>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</si>
  <si>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</si>
  <si>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</si>
  <si>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</si>
  <si>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</si>
  <si>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</si>
  <si>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</si>
  <si>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</si>
  <si>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</si>
  <si>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</si>
  <si>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</si>
  <si>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</si>
  <si>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</si>
  <si>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</si>
  <si>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</si>
  <si>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</si>
  <si>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</si>
  <si>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</si>
  <si>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</si>
  <si>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</si>
  <si>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</si>
  <si>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</si>
  <si>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</si>
  <si>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</si>
  <si>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</si>
  <si>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</si>
  <si>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</si>
  <si>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</si>
  <si>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</si>
  <si>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</si>
  <si>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</si>
  <si>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</si>
  <si>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</si>
  <si>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</si>
  <si>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</si>
  <si>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</si>
  <si>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</si>
  <si>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</si>
  <si>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</si>
  <si>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</si>
  <si>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</si>
  <si>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</si>
  <si>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</si>
  <si>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</si>
  <si>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</si>
  <si>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</si>
  <si>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</si>
  <si>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</si>
  <si>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</si>
  <si>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</si>
  <si>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</si>
  <si>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</si>
  <si>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</si>
  <si>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</si>
  <si>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</si>
  <si>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</si>
  <si>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</si>
  <si>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</si>
  <si>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</si>
  <si>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</si>
  <si>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</si>
  <si>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</si>
  <si>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</si>
  <si>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</si>
  <si>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</si>
  <si>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</si>
  <si>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</si>
  <si>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</si>
  <si>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</si>
  <si>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</si>
  <si>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</si>
  <si>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</si>
  <si>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</si>
  <si>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</si>
  <si>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</si>
  <si>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</si>
  <si>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</si>
  <si>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</si>
  <si>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</si>
  <si>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</si>
  <si>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</si>
  <si>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</si>
  <si>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</si>
  <si>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</si>
  <si>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</si>
  <si>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</si>
  <si>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</si>
  <si>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</si>
  <si>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</si>
  <si>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</si>
  <si>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</si>
  <si>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</si>
  <si>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</si>
  <si>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</si>
  <si>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</si>
  <si>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</si>
  <si>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</si>
  <si>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</si>
  <si>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</si>
  <si>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</si>
  <si>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</si>
  <si>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</si>
  <si>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</si>
  <si>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</si>
  <si>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</si>
  <si>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</si>
  <si>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</si>
  <si>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</si>
  <si>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</si>
  <si>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</si>
  <si>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</si>
  <si>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</si>
  <si>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</si>
  <si>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</si>
  <si>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</si>
  <si>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</si>
  <si>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</si>
  <si>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</si>
  <si>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</si>
  <si>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</si>
  <si>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</si>
  <si>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</si>
  <si>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</si>
  <si>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</si>
  <si>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</si>
  <si>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</si>
  <si>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</si>
  <si>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</si>
  <si>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</si>
  <si>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</si>
  <si>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</si>
  <si>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</si>
  <si>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</si>
  <si>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</si>
  <si>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</si>
  <si>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</si>
  <si>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</si>
  <si>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</si>
  <si>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</si>
  <si>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</si>
  <si>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</si>
  <si>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</si>
  <si>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</si>
  <si>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</si>
  <si>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</si>
  <si>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</si>
  <si>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</si>
  <si>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</si>
  <si>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</si>
  <si>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</si>
  <si>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</si>
  <si>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</si>
  <si>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</si>
  <si>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</si>
  <si>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</si>
  <si>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</si>
  <si>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</si>
  <si>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</si>
  <si>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</si>
  <si>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</si>
  <si>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</si>
  <si>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</si>
  <si>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</si>
  <si>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</si>
  <si>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</si>
  <si>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</si>
  <si>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</si>
  <si>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</si>
  <si>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</si>
  <si>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</si>
  <si>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</si>
  <si>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</si>
  <si>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</si>
  <si>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</si>
  <si>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</si>
  <si>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</si>
  <si>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</si>
  <si>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</si>
  <si>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</si>
  <si>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</si>
  <si>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</si>
  <si>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</si>
  <si>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</si>
  <si>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</si>
  <si>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</si>
  <si>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</si>
  <si>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</si>
  <si>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</si>
  <si>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</si>
  <si>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</si>
  <si>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</si>
  <si>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</si>
  <si>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</si>
  <si>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</si>
  <si>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</si>
  <si>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</si>
  <si>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</si>
  <si>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</si>
  <si>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</si>
  <si>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</si>
  <si>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</si>
  <si>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</si>
  <si>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</si>
  <si>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</si>
  <si>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</si>
  <si>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</si>
  <si>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</si>
  <si>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</si>
  <si>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</si>
  <si>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</si>
  <si>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</si>
  <si>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</si>
  <si>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</si>
  <si>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</si>
  <si>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</si>
  <si>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</si>
  <si>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</si>
  <si>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</si>
  <si>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</si>
  <si>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</si>
  <si>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</si>
  <si>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</si>
  <si>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</si>
  <si>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</si>
  <si>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</si>
  <si>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</si>
  <si>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</si>
  <si>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</si>
  <si>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</si>
  <si>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</si>
  <si>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</si>
  <si>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</si>
  <si>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</si>
  <si>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</si>
  <si>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</si>
  <si>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</si>
  <si>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</si>
  <si>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</si>
  <si>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</si>
  <si>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</si>
  <si>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</si>
  <si>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</si>
  <si>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</si>
  <si>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</si>
  <si>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</si>
  <si>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</si>
  <si>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</si>
  <si>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</si>
  <si>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</si>
  <si>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</si>
  <si>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</si>
  <si>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</si>
  <si>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</si>
  <si>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</si>
  <si>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</si>
  <si>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</si>
  <si>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</si>
  <si>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</si>
  <si>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</si>
  <si>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</si>
  <si>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</si>
  <si>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</si>
  <si>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</si>
  <si>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</si>
  <si>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</si>
  <si>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</si>
  <si>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</si>
  <si>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</si>
  <si>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</si>
  <si>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</si>
  <si>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</si>
  <si>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</si>
  <si>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</si>
  <si>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</si>
  <si>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</si>
  <si>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</si>
  <si>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</si>
  <si>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</si>
  <si>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</si>
  <si>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</si>
  <si>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</si>
  <si>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</si>
  <si>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</si>
  <si>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</si>
  <si>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</si>
  <si>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</si>
  <si>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</si>
  <si>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</si>
  <si>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</si>
  <si>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</si>
  <si>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</si>
  <si>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</si>
  <si>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</si>
  <si>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</si>
  <si>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</si>
  <si>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</si>
  <si>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</si>
  <si>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</si>
  <si>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</si>
  <si>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</si>
  <si>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</si>
  <si>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</si>
  <si>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</si>
  <si>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</si>
  <si>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</si>
  <si>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</si>
  <si>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</si>
  <si>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</si>
  <si>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</si>
  <si>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</si>
  <si>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</si>
  <si>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</si>
  <si>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</si>
  <si>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</si>
  <si>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</si>
  <si>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</si>
  <si>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</si>
  <si>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</si>
  <si>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</si>
  <si>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</si>
  <si>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</si>
  <si>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</si>
  <si>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</si>
  <si>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</si>
  <si>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</si>
  <si>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</si>
  <si>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</si>
  <si>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</si>
  <si>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</si>
  <si>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</si>
  <si>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</si>
  <si>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</si>
  <si>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</si>
  <si>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</si>
  <si>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</si>
  <si>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</si>
  <si>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</si>
  <si>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</si>
  <si>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</si>
  <si>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</si>
  <si>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</si>
  <si>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</si>
  <si>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</si>
  <si>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</si>
  <si>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</si>
  <si>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</si>
  <si>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</si>
  <si>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</si>
  <si>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</si>
  <si>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</si>
  <si>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</si>
  <si>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</si>
  <si>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</si>
  <si>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</si>
  <si>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</si>
  <si>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</si>
  <si>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</si>
  <si>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</si>
  <si>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</si>
  <si>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</si>
  <si>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</si>
  <si>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</si>
  <si>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</si>
  <si>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</si>
  <si>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</si>
  <si>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</si>
  <si>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</si>
  <si>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</si>
  <si>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</si>
  <si>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</si>
  <si>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</si>
  <si>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</si>
  <si>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</si>
  <si>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</si>
  <si>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</si>
  <si>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</si>
  <si>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</si>
  <si>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</si>
  <si>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</si>
  <si>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</si>
  <si>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</si>
  <si>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</si>
  <si>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</si>
  <si>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</si>
  <si>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</si>
  <si>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</si>
  <si>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</si>
  <si>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</si>
  <si>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</si>
  <si>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</si>
  <si>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</si>
  <si>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</si>
  <si>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</si>
  <si>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</si>
  <si>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</si>
  <si>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</si>
  <si>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</si>
  <si>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</si>
  <si>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</si>
  <si>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</si>
  <si>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</si>
  <si>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</si>
  <si>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</si>
  <si>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</si>
  <si>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</si>
  <si>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</si>
  <si>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</si>
  <si>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</si>
  <si>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</si>
  <si>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</si>
  <si>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</si>
  <si>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</si>
  <si>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</si>
  <si>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</si>
  <si>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</si>
  <si>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</si>
  <si>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</si>
  <si>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</si>
  <si>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</si>
  <si>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</si>
  <si>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</si>
  <si>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</si>
  <si>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</si>
  <si>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</si>
  <si>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</si>
  <si>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</si>
  <si>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</si>
  <si>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</si>
  <si>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</si>
  <si>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</si>
  <si>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</si>
  <si>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</si>
  <si>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</si>
  <si>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</si>
  <si>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</si>
  <si>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</si>
  <si>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</si>
  <si>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</si>
  <si>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</si>
  <si>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</si>
  <si>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</si>
  <si>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</si>
  <si>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</si>
  <si>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</si>
  <si>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</si>
  <si>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</si>
  <si>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</si>
  <si>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</si>
  <si>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</si>
  <si>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</si>
  <si>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</si>
  <si>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</si>
  <si>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</si>
  <si>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</si>
  <si>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</si>
  <si>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</si>
  <si>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</si>
  <si>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</si>
  <si>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</si>
  <si>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</si>
  <si>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</si>
  <si>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</si>
  <si>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</si>
  <si>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</si>
  <si>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</si>
  <si>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</si>
  <si>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</si>
  <si>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</si>
  <si>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</si>
  <si>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</si>
  <si>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</si>
  <si>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</si>
  <si>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</si>
  <si>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</si>
  <si>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</si>
  <si>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</si>
  <si>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</si>
  <si>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</si>
  <si>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</si>
  <si>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</si>
  <si>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</si>
  <si>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</si>
  <si>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</si>
  <si>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</si>
  <si>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</si>
  <si>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</si>
  <si>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</si>
  <si>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</si>
  <si>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</si>
  <si>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</si>
  <si>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</si>
  <si>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</si>
  <si>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</si>
  <si>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</si>
  <si>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</si>
  <si>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</si>
  <si>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</si>
  <si>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</si>
  <si>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</si>
  <si>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</si>
  <si>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</si>
  <si>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</si>
  <si>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</si>
  <si>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</si>
  <si>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</si>
  <si>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</si>
  <si>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</si>
  <si>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</si>
  <si>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</si>
  <si>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</si>
  <si>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</si>
  <si>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</si>
  <si>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</si>
  <si>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</si>
  <si>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</si>
  <si>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</si>
  <si>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</si>
  <si>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</si>
  <si>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</si>
  <si>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</si>
  <si>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</si>
  <si>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</si>
  <si>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</si>
  <si>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</si>
  <si>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</si>
  <si>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</si>
  <si>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</si>
  <si>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</si>
  <si>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</si>
  <si>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</si>
  <si>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</si>
  <si>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</si>
  <si>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</si>
  <si>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</si>
  <si>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</si>
  <si>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</si>
  <si>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</si>
  <si>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</si>
  <si>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</si>
  <si>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</si>
  <si>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</si>
  <si>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</si>
  <si>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</si>
  <si>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</si>
  <si>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</si>
  <si>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</si>
  <si>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</si>
  <si>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</si>
  <si>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</si>
  <si>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</si>
  <si>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</si>
  <si>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</si>
  <si>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</si>
  <si>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</si>
  <si>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</si>
  <si>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</si>
  <si>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</si>
  <si>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</si>
  <si>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</si>
  <si>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</si>
  <si>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</si>
  <si>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</si>
  <si>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</si>
  <si>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</si>
  <si>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</si>
  <si>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</si>
  <si>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</si>
  <si>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</si>
  <si>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</si>
  <si>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</si>
  <si>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</si>
  <si>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</si>
  <si>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</si>
  <si>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</si>
  <si>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</si>
  <si>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</si>
  <si>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</si>
  <si>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</si>
  <si>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</si>
  <si>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</si>
  <si>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</si>
  <si>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</si>
  <si>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</si>
  <si>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</si>
  <si>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</si>
  <si>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</si>
  <si>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</si>
  <si>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</si>
  <si>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</si>
  <si>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</si>
  <si>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</si>
  <si>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</si>
  <si>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</si>
  <si>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</si>
  <si>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</si>
  <si>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</si>
  <si>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</si>
  <si>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</si>
  <si>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</si>
  <si>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</si>
  <si>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</si>
  <si>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</si>
  <si>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</si>
  <si>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</si>
  <si>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</si>
  <si>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</si>
  <si>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</si>
  <si>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</si>
  <si>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</si>
  <si>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</si>
  <si>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</si>
  <si>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</si>
  <si>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</si>
  <si>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</si>
  <si>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</si>
  <si>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</si>
  <si>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</si>
  <si>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</si>
  <si>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</si>
  <si>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</si>
  <si>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</si>
  <si>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</si>
  <si>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</si>
  <si>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</si>
  <si>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</si>
  <si>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</si>
  <si>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</si>
  <si>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</si>
  <si>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</si>
  <si>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</si>
  <si>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</si>
  <si>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</si>
  <si>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</si>
  <si>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</si>
  <si>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</si>
  <si>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</si>
  <si>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</si>
  <si>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</si>
  <si>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</si>
  <si>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</si>
  <si>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</si>
  <si>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</si>
  <si>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</si>
  <si>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</si>
  <si>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</si>
  <si>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</si>
  <si>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</si>
  <si>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</si>
  <si>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</si>
  <si>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</si>
  <si>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</si>
  <si>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</si>
  <si>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</si>
  <si>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</si>
  <si>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</si>
  <si>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</si>
  <si>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</si>
  <si>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</si>
  <si>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</si>
  <si>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</si>
  <si>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</si>
  <si>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</si>
  <si>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</si>
  <si>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</si>
  <si>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</si>
  <si>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</si>
  <si>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</si>
  <si>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</si>
  <si>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</si>
  <si>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</si>
  <si>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</si>
  <si>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</si>
  <si>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</si>
  <si>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</si>
  <si>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</si>
  <si>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</si>
  <si>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</si>
  <si>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</si>
  <si>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</si>
  <si>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</si>
  <si>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</si>
  <si>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</si>
  <si>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</si>
  <si>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</si>
  <si>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</si>
  <si>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</si>
  <si>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</si>
  <si>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</si>
  <si>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</si>
  <si>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</si>
  <si>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</si>
  <si>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</si>
  <si>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</si>
  <si>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</si>
  <si>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</si>
  <si>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</si>
  <si>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</si>
  <si>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</si>
  <si>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</si>
  <si>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</si>
  <si>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</si>
  <si>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</si>
  <si>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</si>
  <si>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</si>
  <si>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</si>
  <si>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</si>
  <si>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</si>
  <si>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</si>
  <si>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</si>
  <si>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</si>
  <si>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</si>
  <si>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</si>
  <si>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</si>
  <si>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</si>
  <si>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</si>
  <si>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</si>
  <si>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</si>
  <si>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</si>
  <si>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</si>
  <si>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</si>
  <si>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</si>
  <si>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</si>
  <si>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</si>
  <si>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</si>
  <si>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</si>
  <si>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</si>
  <si>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</si>
  <si>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</si>
  <si>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</si>
  <si>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</si>
  <si>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</si>
  <si>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</si>
  <si>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</si>
  <si>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</si>
  <si>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</si>
  <si>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</si>
  <si>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</si>
  <si>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</si>
  <si>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</si>
  <si>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</si>
  <si>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</si>
  <si>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</si>
  <si>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</si>
  <si>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</si>
  <si>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</si>
  <si>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</si>
  <si>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</si>
  <si>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</si>
  <si>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</si>
  <si>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</si>
  <si>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</si>
  <si>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</si>
  <si>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</si>
  <si>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</si>
  <si>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</si>
  <si>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</si>
  <si>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</si>
  <si>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</si>
  <si>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</si>
  <si>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</si>
  <si>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</si>
  <si>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</si>
  <si>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</si>
  <si>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</si>
  <si>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</si>
  <si>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</si>
  <si>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</si>
  <si>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</si>
  <si>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</si>
  <si>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</si>
  <si>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</si>
  <si>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</si>
  <si>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</si>
  <si>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</si>
  <si>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</si>
  <si>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</si>
  <si>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</si>
  <si>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</si>
  <si>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</si>
  <si>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</si>
  <si>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</si>
  <si>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</si>
  <si>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</si>
  <si>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</si>
  <si>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</si>
  <si>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</si>
  <si>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</si>
  <si>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</si>
  <si>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</si>
  <si>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</si>
  <si>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</si>
  <si>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</si>
  <si>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</si>
  <si>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</si>
  <si>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</si>
  <si>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</si>
  <si>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</si>
  <si>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</si>
  <si>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</si>
  <si>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</si>
  <si>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</si>
  <si>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</si>
  <si>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</si>
  <si>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</si>
  <si>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</si>
  <si>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</si>
  <si>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</si>
  <si>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</si>
  <si>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</si>
  <si>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</si>
  <si>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</si>
  <si>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</si>
  <si>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</si>
  <si>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</si>
  <si>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</si>
  <si>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</si>
  <si>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</si>
  <si>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</si>
  <si>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</si>
  <si>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</si>
  <si>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</si>
  <si>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</si>
  <si>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</si>
  <si>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</si>
  <si>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</si>
  <si>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</si>
  <si>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</si>
  <si>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</si>
  <si>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</si>
  <si>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</si>
  <si>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</si>
  <si>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</si>
  <si>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</si>
  <si>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</si>
  <si>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</si>
  <si>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</si>
  <si>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</si>
  <si>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</si>
  <si>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</si>
  <si>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</si>
  <si>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</si>
  <si>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</si>
  <si>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</si>
  <si>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</si>
  <si>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</si>
  <si>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</si>
  <si>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</si>
  <si>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</si>
  <si>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</si>
  <si>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</si>
  <si>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</si>
  <si>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</si>
  <si>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</si>
  <si>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</si>
  <si>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</si>
  <si>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</si>
  <si>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</si>
  <si>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</si>
  <si>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</si>
  <si>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</si>
  <si>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</si>
  <si>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</si>
  <si>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</si>
  <si>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</si>
  <si>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</si>
  <si>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</si>
  <si>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</si>
  <si>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</si>
  <si>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</si>
  <si>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</si>
  <si>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</si>
  <si>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</si>
  <si>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</si>
  <si>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</si>
  <si>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</si>
  <si>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</si>
  <si>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</si>
  <si>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</si>
  <si>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</si>
  <si>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</si>
  <si>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</si>
  <si>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</si>
  <si>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</si>
  <si>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</si>
  <si>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</si>
  <si>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</si>
  <si>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</si>
  <si>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</si>
  <si>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</si>
  <si>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</si>
  <si>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</si>
  <si>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</si>
  <si>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</si>
  <si>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</si>
  <si>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</si>
  <si>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</si>
  <si>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</si>
  <si>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</si>
  <si>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</si>
  <si>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</si>
  <si>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</si>
  <si>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</si>
  <si>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</si>
  <si>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</si>
  <si>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</si>
  <si>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</si>
  <si>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</si>
  <si>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</si>
  <si>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</si>
  <si>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</si>
  <si>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</si>
  <si>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</si>
  <si>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</si>
  <si>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</si>
  <si>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</si>
  <si>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</si>
  <si>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</si>
  <si>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</si>
  <si>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</si>
  <si>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</si>
  <si>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</si>
  <si>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</si>
  <si>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</si>
  <si>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</si>
  <si>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</si>
  <si>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</si>
  <si>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</si>
  <si>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</si>
  <si>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</si>
  <si>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</si>
  <si>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</si>
  <si>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</si>
  <si>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</si>
  <si>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</si>
  <si>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</si>
  <si>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</si>
  <si>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</si>
  <si>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</si>
  <si>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</si>
  <si>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</si>
  <si>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</si>
  <si>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</si>
  <si>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</si>
  <si>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</si>
  <si>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</si>
  <si>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</si>
  <si>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</si>
  <si>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</si>
  <si>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</si>
  <si>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</si>
  <si>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</si>
  <si>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</si>
  <si>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</si>
  <si>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</si>
  <si>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</si>
  <si>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</si>
  <si>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</si>
  <si>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</si>
  <si>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</si>
  <si>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</si>
  <si>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</si>
  <si>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</si>
  <si>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</si>
  <si>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</si>
  <si>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</si>
  <si>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</si>
  <si>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</si>
  <si>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</si>
  <si>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</si>
  <si>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</si>
  <si>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</si>
  <si>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</si>
  <si>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</si>
  <si>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</si>
  <si>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</si>
  <si>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</si>
  <si>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</si>
  <si>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</si>
  <si>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</si>
  <si>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</si>
  <si>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</si>
  <si>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</si>
  <si>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</si>
  <si>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</si>
  <si>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</si>
  <si>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</si>
  <si>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</si>
  <si>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</si>
  <si>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</si>
  <si>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</si>
  <si>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</si>
  <si>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</si>
  <si>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</si>
  <si>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</si>
  <si>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</si>
  <si>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</si>
  <si>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</si>
  <si>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</si>
  <si>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</si>
  <si>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</si>
  <si>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</si>
  <si>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</si>
  <si>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</si>
  <si>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</si>
  <si>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</si>
  <si>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</si>
  <si>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</si>
  <si>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</si>
  <si>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</si>
  <si>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</si>
  <si>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</si>
  <si>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</si>
  <si>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</si>
  <si>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</si>
  <si>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</si>
  <si>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</si>
  <si>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</si>
  <si>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</si>
  <si>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</si>
  <si>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</si>
  <si>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</si>
  <si>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</si>
  <si>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</si>
  <si>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</si>
  <si>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</si>
  <si>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</si>
  <si>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</si>
  <si>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</si>
  <si>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</si>
  <si>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</si>
  <si>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</si>
  <si>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</si>
  <si>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</si>
  <si>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</si>
  <si>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</si>
  <si>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</si>
  <si>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</si>
  <si>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</si>
  <si>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</si>
  <si>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</si>
  <si>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</si>
  <si>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</si>
  <si>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</si>
  <si>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</si>
  <si>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</si>
  <si>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</si>
  <si>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</si>
  <si>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</si>
  <si>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</si>
  <si>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</si>
  <si>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</si>
  <si>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</si>
  <si>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</si>
  <si>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</si>
  <si>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</si>
  <si>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</si>
  <si>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</si>
  <si>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</si>
  <si>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</si>
  <si>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</si>
  <si>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</si>
  <si>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</si>
  <si>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</si>
  <si>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</si>
  <si>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</si>
  <si>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</si>
  <si>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</si>
  <si>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</si>
  <si>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</si>
  <si>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</si>
  <si>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</si>
  <si>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</si>
  <si>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</si>
  <si>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</si>
  <si>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</si>
  <si>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</si>
  <si>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</si>
  <si>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</si>
  <si>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</si>
  <si>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</si>
  <si>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</si>
  <si>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</si>
  <si>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</si>
  <si>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</si>
  <si>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</si>
  <si>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</si>
  <si>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</si>
  <si>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</si>
  <si>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</si>
  <si>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</si>
  <si>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</si>
  <si>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</si>
  <si>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</si>
  <si>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</si>
  <si>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</si>
  <si>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</si>
  <si>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</si>
  <si>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</si>
  <si>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</si>
  <si>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</si>
  <si>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</si>
  <si>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</si>
  <si>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</si>
  <si>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</si>
  <si>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</si>
  <si>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</si>
  <si>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</si>
  <si>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</si>
  <si>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</si>
  <si>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</si>
  <si>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</si>
  <si>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</si>
  <si>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</si>
  <si>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</si>
  <si>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</si>
  <si>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</si>
  <si>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</si>
  <si>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</si>
  <si>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</si>
  <si>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</si>
  <si>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</si>
  <si>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</si>
  <si>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</si>
  <si>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</si>
  <si>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</si>
  <si>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</si>
  <si>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</si>
  <si>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</si>
  <si>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</si>
  <si>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</si>
  <si>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</si>
  <si>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</si>
  <si>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</si>
  <si>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</si>
  <si>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</si>
  <si>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</si>
  <si>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</si>
  <si>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</si>
  <si>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</si>
  <si>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</si>
  <si>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</si>
  <si>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</si>
  <si>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</si>
  <si>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</si>
  <si>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</si>
  <si>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</si>
  <si>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</si>
  <si>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</si>
  <si>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</si>
  <si>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</si>
  <si>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</si>
  <si>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</si>
  <si>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</si>
  <si>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</si>
  <si>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</si>
  <si>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</si>
  <si>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</si>
  <si>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</si>
  <si>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</si>
  <si>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</si>
  <si>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</si>
  <si>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</si>
  <si>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</si>
  <si>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</si>
  <si>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</si>
  <si>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</si>
  <si>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</si>
  <si>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</si>
  <si>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</si>
  <si>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</si>
  <si>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</si>
  <si>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</si>
  <si>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</si>
  <si>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</si>
  <si>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</si>
  <si>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</si>
  <si>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</si>
  <si>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</si>
  <si>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</si>
  <si>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</si>
  <si>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</si>
  <si>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</si>
  <si>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</si>
  <si>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</si>
  <si>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</si>
  <si>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</si>
  <si>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</si>
  <si>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</si>
  <si>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</si>
  <si>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</si>
  <si>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</si>
  <si>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</si>
  <si>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</si>
  <si>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</si>
  <si>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</si>
  <si>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</si>
  <si>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</si>
  <si>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</si>
  <si>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</si>
  <si>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</si>
  <si>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</si>
  <si>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</si>
  <si>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</si>
  <si>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</si>
  <si>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</si>
  <si>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</si>
  <si>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</si>
  <si>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</si>
  <si>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</si>
  <si>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</si>
  <si>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</si>
  <si>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</si>
  <si>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</si>
  <si>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</si>
  <si>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</si>
  <si>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</si>
  <si>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</si>
  <si>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</si>
  <si>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</si>
  <si>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</si>
  <si>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</si>
  <si>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</si>
  <si>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</si>
  <si>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</si>
  <si>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</si>
  <si>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</si>
  <si>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</si>
  <si>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</si>
  <si>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</si>
  <si>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</si>
  <si>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</si>
  <si>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</si>
  <si>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</si>
  <si>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</si>
  <si>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</si>
  <si>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</si>
  <si>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</si>
  <si>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</si>
  <si>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</si>
  <si>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</si>
  <si>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</si>
  <si>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</si>
  <si>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</si>
  <si>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</si>
  <si>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</si>
  <si>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</si>
  <si>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</si>
  <si>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</si>
  <si>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</si>
  <si>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</si>
  <si>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</si>
  <si>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</si>
  <si>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</si>
  <si>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</si>
  <si>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</si>
  <si>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</si>
  <si>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</si>
  <si>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</si>
  <si>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</si>
  <si>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</si>
  <si>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</si>
  <si>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</si>
  <si>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</si>
  <si>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</si>
  <si>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</si>
  <si>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</si>
  <si>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</si>
  <si>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</si>
  <si>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</si>
  <si>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</si>
  <si>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</si>
  <si>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</si>
  <si>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</si>
  <si>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</si>
  <si>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</si>
  <si>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</si>
  <si>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</si>
  <si>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</si>
  <si>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</si>
  <si>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</si>
  <si>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</si>
  <si>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</si>
  <si>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</si>
  <si>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</si>
  <si>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</si>
  <si>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</si>
  <si>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</si>
  <si>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</si>
  <si>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</si>
  <si>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</si>
  <si>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</si>
  <si>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</si>
  <si>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</si>
  <si>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</si>
  <si>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</si>
  <si>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</si>
  <si>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</si>
  <si>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</si>
  <si>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</si>
  <si>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</si>
  <si>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</si>
  <si>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</si>
  <si>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</si>
  <si>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</si>
  <si>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</si>
  <si>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</si>
  <si>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</si>
  <si>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</si>
  <si>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</si>
  <si>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</si>
  <si>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</si>
  <si>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</si>
  <si>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</si>
  <si>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</si>
  <si>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</si>
  <si>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</si>
  <si>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</si>
  <si>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</si>
  <si>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</si>
  <si>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</si>
  <si>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</si>
  <si>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</si>
  <si>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</si>
  <si>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</si>
  <si>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</si>
  <si>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</si>
  <si>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</si>
  <si>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</si>
  <si>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</si>
  <si>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</si>
  <si>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</si>
  <si>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</si>
  <si>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</si>
  <si>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</si>
  <si>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</si>
  <si>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</si>
  <si>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</si>
  <si>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</si>
  <si>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</si>
  <si>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</si>
  <si>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</si>
  <si>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</si>
  <si>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</si>
  <si>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</si>
  <si>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</si>
  <si>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</si>
  <si>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</si>
  <si>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</si>
  <si>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</si>
  <si>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</si>
  <si>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</si>
  <si>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</si>
  <si>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</si>
  <si>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</si>
  <si>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</si>
  <si>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</si>
  <si>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</si>
  <si>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</si>
  <si>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</si>
  <si>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</si>
  <si>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</si>
  <si>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</si>
  <si>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</si>
  <si>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</si>
  <si>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</si>
  <si>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</si>
  <si>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</si>
  <si>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</si>
  <si>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</si>
  <si>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</si>
  <si>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</si>
  <si>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</si>
  <si>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</si>
  <si>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</si>
  <si>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</si>
  <si>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</si>
  <si>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</si>
  <si>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</si>
  <si>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</si>
  <si>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</si>
  <si>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</si>
  <si>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</si>
  <si>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</si>
  <si>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</si>
  <si>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</si>
  <si>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</si>
  <si>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</si>
  <si>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</si>
  <si>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</si>
  <si>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</si>
  <si>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</si>
  <si>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</si>
  <si>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</si>
  <si>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</si>
  <si>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</si>
  <si>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</si>
  <si>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</si>
  <si>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</si>
  <si>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</si>
  <si>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</si>
  <si>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</si>
  <si>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</si>
  <si>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</si>
  <si>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</si>
  <si>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</si>
  <si>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</si>
  <si>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</si>
  <si>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</si>
  <si>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</si>
  <si>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</si>
  <si>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</si>
  <si>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</si>
  <si>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</si>
  <si>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</si>
  <si>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</si>
  <si>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</si>
  <si>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</si>
  <si>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</si>
  <si>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</si>
  <si>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</si>
  <si>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</si>
  <si>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</si>
  <si>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</si>
  <si>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</si>
  <si>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</si>
  <si>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</si>
  <si>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</si>
  <si>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</si>
  <si>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</si>
  <si>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</si>
  <si>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</si>
  <si>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</si>
  <si>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</si>
  <si>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</si>
  <si>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</si>
  <si>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</si>
  <si>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</si>
  <si>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</si>
  <si>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</si>
  <si>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</si>
  <si>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</si>
  <si>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</si>
  <si>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</si>
  <si>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</si>
  <si>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</si>
  <si>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</si>
  <si>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</si>
  <si>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</si>
  <si>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</si>
  <si>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</si>
  <si>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</si>
  <si>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</si>
  <si>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</si>
  <si>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</si>
  <si>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</si>
  <si>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</si>
  <si>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</si>
  <si>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</si>
  <si>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</si>
  <si>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</si>
  <si>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</si>
  <si>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</si>
  <si>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</si>
  <si>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</si>
  <si>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</si>
  <si>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</si>
  <si>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</si>
  <si>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</si>
  <si>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</si>
  <si>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</si>
  <si>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</si>
  <si>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</si>
  <si>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</si>
  <si>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</si>
  <si>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</si>
  <si>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</si>
  <si>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</si>
  <si>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</si>
  <si>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</si>
  <si>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</si>
  <si>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</si>
  <si>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</si>
  <si>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</si>
  <si>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</si>
  <si>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</si>
  <si>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</si>
  <si>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</si>
  <si>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</si>
  <si>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</si>
  <si>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</si>
  <si>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</si>
  <si>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</si>
  <si>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</si>
  <si>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</si>
  <si>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</si>
  <si>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</si>
  <si>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</si>
  <si>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</si>
  <si>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</si>
  <si>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</si>
  <si>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</si>
  <si>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</si>
  <si>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</si>
  <si>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</si>
  <si>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</si>
  <si>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</si>
  <si>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</si>
  <si>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</si>
  <si>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</si>
  <si>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</si>
  <si>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</si>
  <si>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</si>
  <si>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</si>
  <si>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</si>
  <si>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</si>
  <si>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</si>
  <si>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</si>
  <si>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</si>
  <si>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</si>
  <si>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</si>
  <si>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</si>
  <si>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</si>
  <si>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</si>
  <si>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</si>
  <si>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</si>
  <si>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</si>
  <si>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</si>
  <si>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</si>
  <si>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</si>
  <si>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</si>
  <si>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</si>
  <si>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</si>
  <si>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</si>
  <si>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</si>
  <si>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</si>
  <si>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</si>
  <si>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</si>
  <si>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</si>
  <si>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</si>
  <si>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</si>
  <si>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</si>
  <si>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</si>
  <si>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</si>
  <si>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</si>
  <si>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</si>
  <si>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</si>
  <si>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</si>
  <si>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</si>
  <si>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</si>
  <si>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</si>
  <si>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</si>
  <si>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</si>
  <si>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</si>
  <si>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</si>
  <si>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</si>
  <si>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</si>
  <si>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</si>
  <si>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</si>
  <si>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</si>
  <si>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</si>
  <si>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</si>
  <si>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</si>
  <si>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</si>
  <si>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</si>
  <si>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</si>
  <si>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</si>
  <si>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</si>
  <si>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</si>
  <si>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</si>
  <si>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</si>
  <si>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</si>
  <si>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</si>
  <si>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</si>
  <si>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</si>
  <si>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</si>
  <si>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</si>
  <si>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</si>
  <si>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</si>
  <si>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</si>
  <si>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</si>
  <si>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</si>
  <si>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</si>
  <si>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</si>
  <si>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</si>
  <si>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</si>
  <si>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</si>
  <si>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</si>
  <si>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</si>
  <si>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</si>
  <si>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</si>
  <si>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</si>
  <si>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</si>
  <si>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</si>
  <si>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</si>
  <si>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</si>
  <si>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</si>
  <si>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</si>
  <si>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</si>
  <si>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</si>
  <si>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</si>
  <si>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</si>
  <si>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</si>
  <si>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</si>
  <si>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</si>
  <si>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</si>
  <si>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</si>
  <si>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</si>
  <si>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</si>
  <si>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</si>
  <si>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</si>
  <si>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</si>
  <si>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</si>
  <si>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</si>
  <si>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</si>
  <si>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</si>
  <si>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</si>
  <si>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</si>
  <si>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</si>
  <si>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</si>
  <si>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</si>
  <si>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</si>
  <si>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</si>
  <si>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</si>
  <si>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</si>
  <si>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</si>
  <si>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</si>
  <si>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</si>
  <si>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</si>
  <si>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</si>
  <si>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</si>
  <si>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</si>
  <si>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</si>
  <si>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</si>
  <si>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</si>
  <si>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</si>
  <si>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</si>
  <si>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</si>
  <si>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</si>
  <si>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</si>
  <si>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</si>
  <si>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</si>
  <si>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</si>
  <si>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</si>
  <si>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</si>
  <si>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</si>
  <si>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</si>
  <si>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</si>
  <si>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</si>
  <si>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</si>
  <si>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</si>
  <si>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</si>
  <si>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</si>
  <si>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</si>
  <si>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</si>
  <si>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</si>
  <si>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</si>
  <si>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</si>
  <si>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</si>
  <si>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</si>
  <si>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</si>
  <si>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</si>
  <si>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</si>
  <si>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</si>
  <si>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</si>
  <si>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</si>
  <si>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</si>
  <si>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</si>
  <si>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</si>
  <si>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</si>
  <si>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</si>
  <si>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</si>
  <si>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</si>
  <si>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</si>
  <si>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</si>
  <si>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</si>
  <si>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</si>
  <si>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</si>
  <si>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</si>
  <si>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</si>
  <si>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</si>
  <si>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</si>
  <si>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</si>
  <si>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</si>
  <si>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</si>
  <si>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</si>
  <si>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</si>
  <si>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</si>
  <si>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</si>
  <si>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</si>
  <si>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</si>
  <si>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</si>
  <si>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</si>
  <si>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</si>
  <si>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</si>
  <si>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</si>
  <si>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</si>
  <si>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</si>
  <si>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</si>
  <si>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</si>
  <si>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</si>
  <si>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</si>
  <si>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</si>
  <si>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</si>
  <si>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</si>
  <si>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</si>
  <si>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</si>
  <si>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</si>
  <si>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</si>
  <si>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</si>
  <si>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</si>
  <si>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</si>
  <si>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</si>
  <si>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</si>
  <si>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</si>
  <si>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</si>
  <si>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</si>
  <si>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</si>
  <si>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</si>
  <si>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</si>
  <si>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</si>
  <si>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</si>
  <si>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</si>
  <si>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</si>
  <si>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</si>
  <si>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</si>
  <si>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</si>
  <si>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</si>
  <si>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</si>
  <si>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</si>
  <si>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</si>
  <si>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</si>
  <si>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</si>
  <si>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</si>
  <si>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</si>
  <si>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</si>
  <si>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</si>
  <si>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</si>
  <si>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</si>
  <si>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</si>
  <si>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</si>
  <si>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</si>
  <si>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</si>
  <si>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</si>
  <si>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</si>
  <si>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</si>
  <si>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</si>
  <si>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</si>
  <si>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</si>
  <si>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</si>
  <si>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</si>
  <si>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</si>
  <si>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</si>
  <si>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</si>
  <si>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</si>
  <si>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</si>
  <si>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</si>
  <si>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</si>
  <si>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</si>
  <si>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</si>
  <si>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</si>
  <si>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</si>
  <si>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</si>
  <si>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</si>
  <si>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</si>
  <si>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</si>
  <si>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</si>
  <si>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</si>
  <si>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</si>
  <si>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</si>
  <si>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</si>
  <si>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</si>
  <si>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</si>
  <si>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</si>
  <si>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</si>
  <si>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</si>
  <si>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</si>
  <si>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</si>
  <si>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</si>
  <si>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</si>
  <si>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</si>
  <si>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</si>
  <si>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</si>
  <si>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</si>
  <si>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</si>
  <si>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</si>
  <si>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</si>
  <si>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</si>
  <si>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</si>
  <si>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</si>
  <si>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</si>
  <si>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</si>
  <si>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</si>
  <si>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</si>
  <si>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</si>
  <si>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</si>
  <si>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</si>
  <si>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</si>
  <si>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</si>
  <si>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</si>
  <si>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</si>
  <si>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</si>
  <si>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</si>
  <si>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</si>
  <si>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</si>
  <si>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</si>
  <si>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</si>
  <si>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</si>
  <si>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</si>
  <si>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</si>
  <si>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</si>
  <si>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</si>
  <si>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</si>
  <si>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</si>
  <si>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</si>
  <si>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</si>
  <si>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</si>
  <si>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</si>
  <si>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</si>
  <si>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</si>
  <si>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</si>
  <si>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</si>
  <si>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</si>
  <si>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</si>
  <si>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</si>
  <si>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</si>
  <si>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</si>
  <si>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</si>
  <si>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</si>
  <si>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</si>
  <si>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</si>
  <si>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</si>
  <si>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</si>
  <si>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</si>
  <si>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</si>
  <si>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</si>
  <si>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</si>
  <si>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</si>
  <si>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</si>
  <si>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</si>
  <si>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</si>
  <si>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</si>
  <si>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</si>
  <si>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</si>
  <si>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</si>
  <si>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</si>
  <si>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</si>
  <si>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</si>
  <si>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</si>
  <si>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</si>
  <si>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</si>
  <si>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</si>
  <si>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</si>
  <si>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</si>
  <si>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</si>
  <si>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</si>
  <si>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</si>
  <si>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</si>
  <si>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</si>
  <si>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</si>
  <si>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</si>
  <si>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</si>
  <si>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</si>
  <si>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</si>
  <si>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</si>
  <si>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</si>
  <si>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</si>
  <si>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</si>
  <si>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</si>
  <si>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</si>
  <si>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</si>
  <si>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</si>
  <si>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</si>
  <si>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</si>
  <si>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</si>
  <si>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</si>
  <si>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</si>
  <si>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</si>
  <si>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</si>
  <si>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</si>
  <si>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</si>
  <si>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</si>
  <si>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</si>
  <si>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</si>
  <si>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</si>
  <si>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</si>
  <si>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</si>
  <si>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</si>
  <si>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</si>
  <si>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</si>
  <si>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</si>
  <si>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</si>
  <si>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</si>
  <si>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</si>
  <si>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</si>
  <si>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</si>
  <si>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</si>
  <si>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</si>
  <si>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</si>
  <si>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</si>
  <si>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</si>
  <si>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</si>
  <si>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</si>
  <si>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</si>
  <si>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</si>
  <si>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</si>
  <si>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</si>
  <si>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</si>
  <si>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</si>
  <si>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</si>
  <si>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</si>
  <si>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</si>
  <si>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</si>
  <si>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</si>
  <si>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</si>
  <si>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</si>
  <si>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</si>
  <si>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</si>
  <si>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</si>
  <si>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</si>
  <si>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</si>
  <si>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</si>
  <si>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</si>
  <si>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</si>
  <si>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</si>
  <si>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</si>
  <si>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</si>
  <si>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</si>
  <si>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</si>
  <si>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</si>
  <si>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</si>
  <si>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</si>
  <si>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</si>
  <si>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</si>
  <si>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</si>
  <si>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</si>
  <si>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</si>
  <si>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</si>
  <si>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</si>
  <si>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</si>
  <si>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</si>
  <si>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</si>
  <si>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</si>
  <si>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</si>
  <si>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</si>
  <si>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</si>
  <si>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</si>
  <si>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</si>
  <si>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</si>
  <si>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</si>
  <si>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</si>
  <si>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</si>
  <si>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</si>
  <si>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</si>
  <si>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</si>
  <si>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</si>
  <si>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</si>
  <si>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</si>
  <si>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</si>
  <si>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</si>
  <si>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</si>
  <si>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</si>
  <si>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</si>
  <si>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</si>
  <si>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</si>
  <si>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</si>
  <si>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</si>
  <si>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</si>
  <si>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</si>
  <si>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</si>
  <si>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</si>
  <si>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</si>
  <si>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</si>
  <si>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</si>
  <si>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</si>
  <si>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</si>
  <si>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</si>
  <si>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</si>
  <si>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</si>
  <si>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</si>
  <si>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</si>
  <si>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</si>
  <si>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</si>
  <si>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</si>
  <si>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</si>
  <si>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</si>
  <si>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</si>
  <si>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</si>
  <si>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</si>
  <si>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</si>
  <si>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</si>
  <si>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</si>
  <si>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</si>
  <si>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</si>
  <si>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</si>
  <si>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</si>
  <si>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</si>
  <si>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</si>
  <si>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</si>
  <si>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</si>
  <si>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</si>
  <si>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</si>
  <si>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</si>
  <si>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</si>
  <si>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</si>
  <si>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</si>
  <si>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</si>
  <si>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</si>
  <si>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</si>
  <si>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</si>
  <si>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</si>
  <si>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</si>
  <si>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</si>
  <si>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</si>
  <si>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</si>
  <si>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</si>
  <si>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</si>
  <si>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</si>
  <si>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</si>
  <si>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</si>
  <si>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</si>
  <si>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</si>
  <si>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</si>
  <si>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</si>
  <si>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</si>
  <si>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</si>
  <si>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</si>
  <si>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</si>
  <si>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</si>
  <si>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</si>
  <si>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</si>
  <si>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</si>
  <si>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</si>
  <si>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</si>
  <si>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</si>
  <si>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</si>
  <si>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</si>
  <si>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</si>
  <si>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</si>
  <si>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</si>
  <si>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</si>
  <si>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</si>
  <si>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</si>
  <si>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</si>
  <si>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</si>
  <si>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</si>
  <si>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</si>
  <si>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</si>
  <si>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</si>
  <si>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</si>
  <si>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</si>
  <si>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</si>
  <si>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</si>
  <si>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</si>
  <si>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</si>
  <si>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</si>
  <si>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</si>
  <si>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</si>
  <si>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</si>
  <si>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</si>
  <si>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</si>
  <si>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</si>
  <si>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</si>
  <si>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</si>
  <si>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</si>
  <si>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</si>
  <si>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</si>
  <si>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</si>
  <si>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</si>
  <si>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</si>
  <si>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</si>
  <si>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</si>
  <si>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</si>
  <si>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</si>
  <si>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</si>
  <si>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</si>
  <si>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</si>
  <si>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</si>
  <si>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</si>
  <si>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</si>
  <si>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</si>
  <si>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</si>
  <si>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</si>
  <si>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</si>
  <si>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</si>
  <si>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</si>
  <si>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</si>
  <si>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</si>
  <si>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</si>
  <si>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</si>
  <si>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</si>
  <si>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</si>
  <si>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</si>
  <si>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</si>
  <si>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</si>
  <si>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</si>
  <si>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</si>
  <si>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</si>
  <si>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</si>
  <si>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</si>
  <si>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</si>
  <si>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</si>
  <si>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</si>
  <si>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</si>
  <si>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</si>
  <si>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</si>
  <si>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</si>
  <si>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</si>
  <si>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</si>
  <si>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</si>
  <si>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</si>
  <si>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</si>
  <si>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</si>
  <si>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</si>
  <si>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</si>
  <si>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</si>
  <si>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</si>
  <si>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</si>
  <si>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</si>
  <si>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</si>
  <si>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</si>
  <si>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</si>
  <si>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</si>
  <si>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</si>
  <si>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</si>
  <si>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</si>
  <si>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</si>
  <si>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</si>
  <si>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</si>
  <si>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</si>
  <si>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</si>
  <si>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</si>
  <si>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</si>
  <si>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</si>
  <si>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</si>
  <si>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</si>
  <si>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</si>
  <si>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</si>
  <si>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</si>
  <si>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</si>
  <si>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</si>
  <si>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</si>
  <si>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</si>
  <si>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</si>
  <si>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</si>
  <si>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</si>
  <si>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</si>
  <si>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</si>
  <si>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</si>
  <si>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</si>
  <si>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</si>
  <si>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</si>
  <si>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</si>
  <si>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</si>
  <si>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</si>
  <si>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</si>
  <si>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</si>
  <si>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</si>
  <si>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</si>
  <si>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</si>
  <si>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</si>
  <si>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</si>
  <si>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</si>
  <si>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</si>
  <si>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</si>
  <si>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</si>
  <si>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</si>
  <si>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</si>
  <si>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</si>
  <si>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</si>
  <si>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</si>
  <si>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</si>
  <si>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</si>
  <si>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</si>
  <si>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</si>
  <si>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</si>
  <si>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</si>
  <si>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</si>
  <si>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</si>
  <si>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</si>
  <si>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</si>
  <si>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</si>
  <si>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</si>
  <si>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</si>
  <si>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</si>
  <si>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</si>
  <si>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</si>
  <si>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</si>
  <si>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</si>
  <si>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</si>
  <si>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</si>
  <si>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</si>
  <si>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</si>
  <si>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</si>
  <si>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</si>
  <si>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</si>
  <si>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</si>
  <si>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</si>
  <si>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</si>
  <si>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</si>
  <si>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</si>
  <si>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</si>
  <si>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</si>
  <si>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</si>
  <si>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</si>
  <si>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</si>
  <si>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</si>
  <si>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</si>
  <si>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</si>
  <si>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</si>
  <si>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</si>
  <si>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</si>
  <si>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</si>
  <si>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</si>
  <si>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</si>
  <si>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</si>
  <si>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</si>
  <si>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</si>
  <si>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</si>
  <si>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</si>
  <si>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</si>
  <si>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</si>
  <si>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</si>
  <si>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</si>
  <si>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</si>
  <si>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</si>
  <si>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</si>
  <si>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</si>
  <si>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</si>
  <si>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</si>
  <si>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</si>
  <si>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</si>
  <si>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</si>
  <si>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</si>
  <si>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</si>
  <si>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</si>
  <si>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</si>
  <si>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</si>
  <si>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</si>
  <si>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</si>
  <si>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</si>
  <si>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</si>
  <si>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</si>
  <si>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</si>
  <si>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</si>
  <si>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</si>
  <si>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</si>
  <si>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</si>
  <si>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</si>
  <si>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</si>
  <si>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</si>
  <si>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</si>
  <si>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</si>
  <si>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</si>
  <si>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</si>
  <si>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</si>
  <si>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</si>
  <si>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</si>
  <si>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</si>
  <si>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</si>
  <si>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</si>
  <si>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</si>
  <si>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</si>
  <si>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</si>
  <si>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</si>
  <si>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</si>
  <si>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</si>
  <si>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</si>
  <si>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</si>
  <si>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</si>
  <si>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</si>
  <si>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</si>
  <si>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</si>
  <si>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</si>
  <si>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</si>
  <si>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</si>
  <si>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</si>
  <si>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</si>
  <si>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</si>
  <si>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</si>
  <si>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</si>
  <si>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</si>
  <si>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</si>
  <si>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</si>
  <si>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</si>
  <si>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</si>
  <si>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</si>
  <si>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</si>
  <si>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</si>
  <si>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</si>
  <si>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</si>
  <si>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</si>
  <si>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</si>
  <si>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</si>
  <si>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</si>
  <si>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</si>
  <si>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</si>
  <si>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</si>
  <si>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</si>
  <si>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</si>
  <si>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</si>
  <si>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</si>
  <si>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</si>
  <si>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</si>
  <si>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</si>
  <si>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</si>
  <si>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</si>
  <si>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</si>
  <si>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</si>
  <si>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</si>
  <si>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</si>
  <si>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</si>
  <si>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</si>
  <si>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</si>
  <si>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</si>
  <si>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</si>
  <si>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</si>
  <si>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</si>
  <si>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</si>
  <si>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</si>
  <si>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</si>
  <si>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</si>
  <si>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</si>
  <si>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</si>
  <si>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</si>
  <si>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</si>
  <si>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</si>
  <si>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</si>
  <si>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</si>
  <si>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</si>
  <si>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</si>
  <si>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</si>
  <si>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</si>
  <si>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</si>
  <si>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</si>
  <si>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</si>
  <si>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</si>
  <si>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</si>
  <si>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</si>
  <si>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</si>
  <si>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</si>
  <si>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</si>
  <si>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</si>
  <si>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</si>
  <si>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</si>
  <si>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</si>
  <si>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</si>
  <si>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</si>
  <si>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</si>
  <si>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</si>
  <si>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</si>
  <si>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</si>
  <si>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</si>
  <si>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</si>
  <si>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</si>
  <si>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</si>
  <si>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</si>
  <si>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</si>
  <si>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</si>
  <si>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</si>
  <si>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</si>
  <si>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</si>
  <si>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</si>
  <si>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</si>
  <si>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</si>
  <si>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</si>
  <si>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</si>
  <si>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</si>
  <si>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</si>
  <si>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</si>
  <si>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</si>
  <si>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</si>
  <si>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</si>
  <si>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</si>
  <si>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</si>
  <si>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</si>
  <si>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</si>
  <si>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</si>
  <si>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</si>
  <si>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</si>
  <si>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</si>
  <si>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</si>
  <si>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</si>
  <si>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</si>
  <si>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</si>
  <si>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</si>
  <si>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</si>
  <si>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</si>
  <si>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</si>
  <si>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</si>
  <si>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</si>
  <si>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</si>
  <si>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</si>
  <si>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</si>
  <si>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</si>
  <si>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</si>
  <si>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</si>
  <si>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</si>
  <si>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</si>
  <si>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</si>
  <si>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</si>
  <si>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</si>
  <si>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</si>
  <si>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</si>
  <si>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</si>
  <si>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</si>
  <si>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</si>
  <si>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</si>
  <si>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</si>
  <si>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</si>
  <si>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</si>
  <si>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</si>
  <si>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</si>
  <si>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</si>
  <si>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</si>
  <si>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</si>
  <si>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</si>
  <si>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</si>
  <si>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</si>
  <si>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</si>
  <si>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</si>
  <si>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</si>
  <si>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</si>
  <si>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</si>
  <si>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</si>
  <si>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</si>
  <si>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</si>
  <si>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</si>
  <si>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</si>
  <si>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</si>
  <si>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</si>
  <si>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</si>
  <si>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</si>
  <si>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</si>
  <si>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</si>
  <si>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</si>
  <si>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</si>
  <si>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</si>
  <si>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</si>
  <si>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</si>
  <si>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</si>
  <si>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</si>
  <si>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</si>
  <si>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</si>
  <si>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</si>
  <si>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</si>
  <si>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</si>
  <si>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</si>
  <si>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</si>
  <si>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</si>
  <si>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</si>
  <si>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</si>
  <si>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</si>
  <si>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</si>
  <si>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</si>
  <si>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</si>
  <si>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</si>
  <si>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</si>
  <si>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</si>
  <si>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</si>
  <si>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</si>
  <si>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</si>
  <si>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</si>
  <si>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</si>
  <si>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</si>
  <si>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</si>
  <si>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</si>
  <si>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</si>
  <si>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</si>
  <si>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</si>
  <si>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</si>
  <si>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</si>
  <si>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</si>
  <si>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</si>
  <si>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</si>
  <si>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</si>
  <si>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</si>
  <si>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</si>
  <si>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</si>
  <si>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</si>
  <si>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</si>
  <si>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</si>
  <si>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</si>
  <si>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</si>
  <si>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</si>
  <si>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</si>
  <si>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</si>
  <si>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</si>
  <si>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</si>
  <si>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</si>
  <si>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</si>
  <si>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</si>
  <si>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</si>
  <si>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</si>
  <si>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</si>
  <si>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</si>
  <si>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</si>
  <si>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</si>
  <si>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</si>
  <si>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</si>
  <si>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</si>
  <si>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</si>
  <si>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</si>
  <si>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</si>
  <si>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</si>
  <si>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</si>
  <si>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</si>
  <si>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</si>
  <si>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</si>
  <si>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</si>
  <si>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</si>
  <si>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</si>
  <si>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</si>
  <si>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</si>
  <si>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</si>
  <si>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</si>
  <si>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</si>
  <si>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</si>
  <si>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</si>
  <si>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</si>
  <si>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</si>
  <si>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</si>
  <si>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</si>
  <si>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</si>
  <si>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</si>
  <si>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</si>
  <si>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</si>
  <si>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</si>
  <si>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</si>
  <si>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</si>
  <si>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</si>
  <si>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</si>
  <si>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</si>
  <si>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</si>
  <si>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</si>
  <si>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</si>
  <si>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</si>
  <si>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</si>
  <si>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</si>
  <si>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</si>
  <si>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</si>
  <si>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</si>
  <si>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</si>
  <si>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</si>
  <si>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</si>
  <si>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</si>
  <si>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</si>
  <si>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</si>
  <si>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</si>
  <si>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</si>
  <si>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</si>
  <si>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</si>
  <si>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</si>
  <si>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</si>
  <si>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</si>
  <si>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</si>
  <si>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</si>
  <si>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</si>
  <si>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</si>
  <si>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</si>
  <si>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</si>
  <si>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</si>
  <si>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</si>
  <si>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</si>
  <si>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</si>
  <si>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</si>
  <si>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</si>
  <si>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</si>
  <si>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</si>
  <si>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</si>
  <si>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</si>
  <si>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</si>
  <si>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</si>
  <si>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</si>
  <si>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</si>
  <si>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</si>
  <si>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</si>
  <si>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</si>
  <si>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</si>
  <si>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</si>
  <si>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</si>
  <si>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</si>
  <si>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</si>
  <si>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</si>
  <si>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</si>
  <si>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</si>
  <si>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</si>
  <si>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</si>
  <si>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</si>
  <si>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</si>
  <si>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</si>
  <si>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</si>
  <si>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</si>
  <si>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</si>
  <si>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</si>
  <si>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</si>
  <si>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</si>
  <si>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</si>
  <si>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</si>
  <si>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</si>
  <si>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</si>
  <si>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</si>
  <si>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</si>
  <si>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</si>
  <si>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</si>
  <si>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</si>
  <si>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</si>
  <si>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</si>
  <si>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</si>
  <si>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</si>
  <si>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</si>
  <si>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</si>
  <si>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</si>
  <si>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</si>
  <si>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</si>
  <si>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</si>
  <si>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</si>
  <si>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</si>
  <si>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</si>
  <si>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</si>
  <si>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</si>
  <si>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</si>
  <si>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</si>
  <si>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</si>
  <si>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</si>
  <si>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</si>
  <si>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</si>
  <si>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</si>
  <si>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</si>
  <si>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</si>
  <si>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</si>
  <si>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</si>
  <si>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</si>
  <si>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</si>
  <si>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</si>
  <si>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</si>
  <si>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</si>
  <si>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</si>
  <si>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</si>
  <si>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</si>
  <si>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</si>
  <si>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</si>
  <si>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</si>
  <si>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</si>
  <si>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</si>
  <si>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</si>
  <si>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</si>
  <si>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</si>
  <si>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</si>
  <si>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</si>
  <si>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</si>
  <si>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</si>
  <si>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</si>
  <si>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</si>
  <si>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</si>
  <si>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</si>
  <si>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</si>
  <si>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</si>
  <si>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</si>
  <si>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</si>
  <si>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</si>
  <si>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</si>
  <si>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</si>
  <si>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</si>
  <si>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</si>
  <si>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</si>
  <si>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</si>
  <si>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</si>
  <si>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</si>
  <si>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</si>
  <si>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</si>
  <si>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</si>
  <si>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</si>
  <si>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</si>
  <si>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</si>
  <si>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</si>
  <si>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</si>
  <si>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</si>
  <si>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</si>
  <si>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</si>
  <si>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</si>
  <si>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</si>
  <si>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</si>
  <si>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</si>
  <si>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</si>
  <si>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</si>
  <si>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</si>
  <si>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</si>
  <si>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</si>
  <si>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</si>
  <si>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</si>
  <si>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</si>
  <si>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</si>
  <si>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</si>
  <si>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</si>
  <si>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</si>
  <si>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</si>
  <si>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</si>
  <si>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</si>
  <si>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</si>
  <si>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</si>
  <si>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</si>
  <si>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</si>
  <si>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</si>
  <si>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</si>
  <si>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</si>
  <si>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</si>
  <si>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</si>
  <si>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</si>
  <si>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</si>
  <si>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</si>
  <si>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</si>
  <si>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</si>
  <si>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</si>
  <si>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</si>
  <si>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</si>
  <si>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</si>
  <si>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</si>
  <si>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</si>
  <si>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</si>
  <si>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</si>
  <si>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</si>
  <si>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</si>
  <si>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</si>
  <si>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</si>
  <si>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</si>
  <si>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</si>
  <si>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</si>
  <si>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</si>
  <si>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</si>
  <si>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</si>
  <si>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</si>
  <si>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</si>
  <si>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</si>
  <si>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</si>
  <si>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</si>
  <si>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</si>
  <si>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</si>
  <si>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</si>
  <si>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</si>
  <si>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</si>
  <si>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</si>
  <si>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</si>
  <si>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</si>
  <si>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</si>
  <si>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</si>
  <si>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</si>
  <si>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</si>
  <si>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</si>
  <si>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</si>
  <si>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</si>
  <si>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</si>
  <si>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</si>
  <si>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</si>
  <si>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</si>
  <si>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</si>
  <si>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</si>
  <si>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</si>
  <si>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</si>
  <si>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</si>
  <si>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</si>
  <si>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</si>
  <si>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</si>
  <si>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</si>
  <si>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</si>
  <si>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</si>
  <si>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</si>
  <si>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</si>
  <si>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</si>
  <si>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</si>
  <si>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</si>
  <si>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</si>
  <si>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</si>
  <si>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</si>
  <si>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</si>
  <si>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</si>
  <si>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</si>
  <si>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</si>
  <si>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</si>
  <si>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</si>
  <si>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</si>
  <si>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</si>
  <si>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</si>
  <si>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</si>
  <si>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</si>
  <si>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</si>
  <si>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</si>
  <si>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</si>
  <si>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</si>
  <si>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</si>
  <si>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</si>
  <si>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</si>
  <si>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</si>
  <si>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</si>
  <si>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</si>
  <si>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</si>
  <si>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</si>
  <si>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</si>
  <si>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</si>
  <si>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</si>
  <si>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</si>
  <si>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</si>
  <si>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</si>
  <si>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</si>
  <si>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</si>
  <si>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</si>
  <si>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</si>
  <si>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</si>
  <si>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</si>
  <si>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</si>
  <si>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</si>
  <si>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</si>
  <si>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</si>
  <si>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</si>
  <si>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</si>
  <si>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</si>
  <si>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</si>
  <si>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</si>
  <si>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</si>
  <si>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</si>
  <si>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</si>
  <si>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</si>
  <si>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</si>
  <si>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</si>
  <si>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</si>
  <si>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</si>
  <si>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</si>
  <si>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</si>
  <si>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</si>
  <si>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</si>
  <si>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</si>
  <si>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</si>
  <si>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</si>
  <si>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</si>
  <si>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</si>
  <si>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</si>
  <si>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</si>
  <si>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</si>
  <si>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</si>
  <si>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</si>
  <si>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</si>
  <si>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</si>
  <si>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</si>
  <si>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</si>
  <si>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</si>
  <si>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</si>
  <si>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</si>
  <si>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</si>
  <si>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</si>
  <si>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</si>
  <si>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</si>
  <si>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</si>
  <si>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</si>
  <si>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</si>
  <si>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</si>
  <si>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</si>
  <si>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</si>
  <si>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</si>
  <si>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</si>
  <si>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</si>
  <si>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</si>
  <si>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</si>
  <si>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</si>
  <si>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</si>
  <si>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</si>
  <si>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</si>
  <si>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</si>
  <si>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</si>
  <si>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</si>
  <si>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</si>
  <si>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</si>
  <si>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</si>
  <si>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</si>
  <si>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</si>
  <si>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</si>
  <si>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</si>
  <si>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</si>
  <si>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</si>
  <si>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</si>
  <si>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</si>
  <si>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</si>
  <si>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</si>
  <si>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</si>
  <si>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</si>
  <si>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</si>
  <si>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</si>
  <si>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</si>
  <si>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</si>
  <si>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</si>
  <si>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</si>
  <si>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</si>
  <si>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</si>
  <si>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</si>
  <si>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</si>
  <si>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</si>
  <si>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</si>
  <si>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</si>
  <si>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</si>
  <si>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</si>
  <si>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</si>
  <si>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</si>
  <si>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</si>
  <si>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</si>
  <si>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</si>
  <si>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</si>
  <si>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</si>
  <si>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</si>
  <si>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</si>
  <si>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</si>
  <si>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</si>
  <si>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</si>
  <si>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</si>
  <si>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</si>
  <si>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</si>
  <si>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</si>
  <si>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</si>
  <si>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</si>
  <si>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</si>
  <si>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</si>
  <si>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</si>
  <si>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</si>
  <si>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</si>
  <si>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</si>
  <si>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</si>
  <si>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</si>
  <si>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</si>
  <si>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</si>
  <si>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</si>
  <si>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</si>
  <si>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</si>
  <si>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</si>
  <si>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</si>
  <si>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</si>
  <si>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</si>
  <si>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</si>
  <si>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</si>
  <si>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</si>
  <si>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</si>
  <si>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</si>
  <si>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</si>
  <si>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</si>
  <si>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</si>
  <si>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</si>
  <si>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</si>
  <si>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</si>
  <si>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</si>
  <si>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</si>
  <si>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</si>
  <si>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</si>
  <si>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</si>
  <si>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</si>
  <si>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</si>
  <si>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</si>
  <si>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</si>
  <si>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</si>
  <si>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</si>
  <si>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</si>
  <si>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</si>
  <si>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</si>
  <si>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</si>
  <si>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</si>
  <si>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</si>
  <si>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</si>
  <si>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</si>
  <si>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</si>
  <si>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</si>
  <si>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</si>
  <si>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</si>
  <si>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</si>
  <si>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</si>
  <si>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</si>
  <si>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</si>
  <si>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</si>
  <si>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</si>
  <si>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</si>
  <si>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</si>
  <si>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</si>
  <si>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</si>
  <si>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</si>
  <si>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</si>
  <si>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</si>
  <si>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</si>
  <si>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</si>
  <si>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</si>
  <si>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</si>
  <si>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</si>
  <si>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</si>
  <si>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</si>
  <si>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</si>
  <si>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</si>
  <si>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</si>
  <si>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</si>
  <si>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</si>
  <si>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</si>
  <si>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</si>
  <si>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</si>
  <si>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</si>
  <si>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</si>
  <si>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</si>
  <si>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</si>
  <si>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</si>
  <si>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</si>
  <si>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</si>
  <si>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</si>
  <si>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</si>
  <si>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</si>
  <si>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</si>
  <si>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</si>
  <si>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</si>
  <si>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</si>
  <si>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</si>
  <si>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</si>
  <si>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</si>
  <si>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</si>
  <si>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</si>
  <si>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</si>
  <si>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</si>
  <si>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</si>
  <si>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</si>
  <si>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</si>
  <si>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</si>
  <si>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</si>
  <si>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</si>
  <si>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</si>
  <si>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</si>
  <si>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</si>
  <si>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</si>
  <si>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</si>
  <si>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</si>
  <si>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</si>
  <si>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</si>
  <si>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</si>
  <si>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</si>
  <si>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</si>
  <si>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</si>
  <si>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</si>
  <si>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</si>
  <si>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</si>
  <si>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</si>
  <si>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</si>
  <si>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</si>
  <si>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</si>
  <si>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</si>
  <si>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</si>
  <si>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</si>
  <si>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</si>
  <si>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</si>
  <si>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</si>
  <si>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</si>
  <si>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</si>
  <si>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</si>
  <si>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</si>
  <si>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</si>
  <si>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</si>
  <si>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</si>
  <si>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</si>
  <si>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</si>
  <si>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</si>
  <si>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</si>
  <si>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</si>
  <si>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</si>
  <si>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</si>
  <si>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</si>
  <si>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</si>
  <si>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</si>
  <si>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</si>
  <si>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</si>
  <si>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</si>
  <si>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</si>
  <si>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</si>
  <si>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</si>
  <si>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</si>
  <si>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</si>
  <si>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</si>
  <si>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</si>
  <si>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</si>
  <si>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</si>
  <si>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</si>
  <si>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</si>
  <si>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</si>
  <si>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</si>
  <si>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</si>
  <si>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</si>
  <si>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</si>
  <si>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</si>
  <si>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</si>
  <si>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</si>
  <si>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</si>
  <si>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</si>
  <si>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</si>
  <si>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</si>
  <si>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</si>
  <si>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</si>
  <si>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</si>
  <si>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</si>
  <si>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</si>
  <si>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</si>
  <si>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</si>
  <si>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</si>
  <si>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</si>
  <si>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</si>
  <si>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</si>
  <si>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</si>
  <si>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</si>
  <si>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</si>
  <si>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</si>
  <si>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</si>
  <si>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</si>
  <si>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</si>
  <si>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</si>
  <si>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</si>
  <si>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</si>
  <si>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</si>
  <si>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</si>
  <si>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</si>
  <si>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</si>
  <si>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</si>
  <si>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</si>
  <si>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</si>
  <si>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</si>
  <si>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</si>
  <si>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</si>
  <si>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</si>
  <si>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</si>
  <si>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</si>
  <si>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</si>
  <si>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</si>
  <si>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</si>
  <si>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</si>
  <si>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</si>
  <si>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</si>
  <si>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</si>
  <si>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</si>
  <si>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</si>
  <si>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</si>
  <si>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</si>
  <si>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</si>
  <si>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</si>
  <si>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</si>
  <si>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</si>
  <si>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</si>
  <si>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</si>
  <si>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</si>
  <si>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</si>
  <si>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</si>
  <si>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</si>
  <si>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</si>
  <si>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</si>
  <si>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</si>
  <si>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</si>
  <si>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</si>
  <si>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</si>
  <si>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</si>
  <si>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</si>
  <si>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</si>
  <si>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</si>
  <si>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</si>
  <si>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</si>
  <si>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</si>
  <si>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</si>
  <si>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</si>
  <si>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</si>
  <si>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</si>
  <si>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</si>
  <si>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</si>
  <si>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</si>
  <si>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</si>
  <si>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</si>
  <si>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</si>
  <si>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</si>
  <si>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</si>
  <si>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</si>
  <si>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</si>
  <si>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</si>
  <si>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</si>
  <si>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</si>
  <si>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</si>
  <si>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</si>
  <si>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</si>
  <si>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</si>
  <si>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</si>
  <si>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</si>
  <si>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</si>
  <si>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</si>
  <si>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</si>
  <si>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</si>
  <si>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</si>
  <si>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</si>
  <si>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</si>
  <si>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</si>
  <si>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</si>
  <si>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</si>
  <si>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</si>
  <si>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</si>
  <si>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</si>
  <si>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</si>
  <si>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</si>
  <si>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</si>
  <si>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</si>
  <si>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</si>
  <si>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</si>
  <si>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</si>
  <si>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</si>
  <si>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</si>
  <si>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</si>
  <si>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</si>
  <si>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</si>
  <si>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</si>
  <si>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</si>
  <si>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</si>
  <si>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</si>
  <si>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</si>
  <si>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</si>
  <si>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</si>
  <si>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</si>
  <si>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</si>
  <si>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</si>
  <si>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</si>
  <si>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</si>
  <si>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</si>
  <si>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</si>
  <si>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</si>
  <si>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</si>
  <si>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</si>
  <si>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</si>
  <si>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</si>
  <si>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</si>
  <si>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</si>
  <si>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</si>
  <si>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</si>
  <si>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</si>
  <si>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</si>
  <si>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</si>
  <si>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</si>
  <si>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</si>
  <si>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</si>
  <si>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</si>
  <si>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</si>
  <si>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</si>
  <si>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</si>
  <si>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</si>
  <si>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</si>
  <si>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</si>
  <si>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</si>
  <si>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</si>
  <si>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</si>
  <si>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</si>
  <si>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</si>
  <si>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</si>
  <si>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</si>
  <si>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</si>
  <si>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</si>
  <si>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</si>
  <si>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</si>
  <si>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</si>
  <si>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</si>
  <si>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</si>
  <si>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</si>
  <si>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</si>
  <si>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</si>
  <si>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</si>
  <si>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</si>
  <si>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</si>
  <si>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</si>
  <si>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</si>
  <si>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</si>
  <si>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</si>
  <si>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</si>
  <si>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</si>
  <si>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</si>
  <si>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</si>
  <si>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</si>
  <si>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</si>
  <si>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</si>
  <si>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</si>
  <si>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</si>
  <si>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</si>
  <si>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</si>
  <si>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</si>
  <si>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</si>
  <si>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</si>
  <si>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</si>
  <si>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</si>
  <si>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</si>
  <si>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</si>
  <si>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</si>
  <si>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</si>
  <si>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</si>
  <si>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</si>
  <si>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</si>
  <si>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</si>
  <si>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</si>
  <si>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</si>
  <si>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</si>
  <si>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</si>
  <si>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</si>
  <si>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</si>
  <si>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</si>
  <si>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</si>
  <si>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</si>
  <si>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</si>
  <si>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</si>
  <si>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</si>
  <si>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</si>
  <si>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</si>
  <si>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</si>
  <si>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</si>
  <si>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</si>
  <si>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</si>
  <si>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</si>
  <si>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</si>
  <si>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</si>
  <si>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</si>
  <si>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</si>
  <si>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</si>
  <si>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</si>
  <si>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</si>
  <si>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</si>
  <si>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</si>
  <si>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</si>
  <si>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</si>
  <si>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</si>
  <si>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</si>
  <si>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</si>
  <si>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</si>
  <si>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</si>
  <si>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</si>
  <si>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</si>
  <si>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</si>
  <si>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</si>
  <si>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</si>
  <si>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</si>
  <si>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</si>
  <si>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</si>
  <si>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</si>
  <si>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</si>
  <si>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</si>
  <si>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</si>
  <si>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</si>
  <si>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</si>
  <si>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</si>
  <si>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</si>
  <si>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</si>
  <si>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</si>
  <si>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</si>
  <si>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</si>
  <si>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</si>
  <si>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</si>
  <si>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</si>
  <si>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</si>
  <si>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</si>
  <si>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</si>
  <si>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</si>
  <si>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</si>
  <si>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</si>
  <si>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</si>
  <si>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</si>
  <si>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</si>
  <si>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</si>
  <si>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</si>
  <si>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</si>
  <si>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</si>
  <si>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</si>
  <si>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</si>
  <si>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</si>
  <si>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</si>
  <si>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</si>
  <si>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</si>
  <si>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</si>
  <si>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</si>
  <si>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</si>
  <si>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</si>
  <si>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</si>
  <si>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</si>
  <si>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</si>
  <si>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</si>
  <si>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</si>
  <si>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</si>
  <si>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</si>
  <si>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</si>
  <si>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</si>
  <si>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</si>
  <si>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</si>
  <si>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</si>
  <si>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</si>
  <si>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</si>
  <si>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</si>
  <si>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</si>
  <si>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</si>
  <si>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</si>
  <si>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</si>
  <si>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</si>
  <si>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</si>
  <si>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</si>
  <si>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</si>
  <si>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</si>
  <si>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</si>
  <si>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</si>
  <si>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</si>
  <si>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</si>
  <si>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</si>
  <si>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</si>
  <si>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</si>
  <si>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</si>
  <si>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</si>
  <si>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</si>
  <si>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</si>
  <si>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</si>
  <si>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</si>
  <si>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</si>
  <si>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</si>
  <si>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</si>
  <si>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</si>
  <si>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</si>
  <si>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</si>
  <si>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</si>
  <si>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</si>
  <si>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</si>
  <si>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</si>
  <si>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</si>
  <si>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</si>
  <si>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</si>
  <si>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</si>
  <si>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</si>
  <si>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</si>
  <si>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</si>
  <si>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</si>
  <si>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</si>
  <si>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</si>
  <si>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</si>
  <si>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</si>
  <si>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</si>
  <si>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</si>
  <si>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</si>
  <si>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</si>
  <si>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</si>
  <si>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</si>
  <si>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</si>
  <si>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</si>
  <si>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</si>
  <si>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</si>
  <si>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</si>
  <si>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</si>
  <si>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</si>
  <si>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</si>
  <si>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</si>
  <si>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</si>
  <si>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</si>
  <si>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</si>
  <si>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</si>
  <si>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</si>
  <si>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</si>
  <si>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</si>
  <si>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</si>
  <si>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</si>
  <si>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</si>
  <si>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</si>
  <si>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</si>
  <si>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</si>
  <si>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</si>
  <si>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</si>
  <si>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</si>
  <si>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</si>
  <si>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</si>
  <si>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</si>
  <si>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</si>
  <si>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</si>
  <si>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</si>
  <si>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</si>
  <si>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</si>
  <si>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</si>
  <si>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</si>
  <si>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</si>
  <si>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</si>
  <si>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</si>
  <si>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</si>
  <si>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</si>
  <si>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</si>
  <si>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</si>
  <si>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</si>
  <si>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</si>
  <si>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</si>
  <si>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</si>
  <si>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</si>
  <si>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</si>
  <si>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</si>
  <si>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</si>
  <si>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</si>
  <si>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</si>
  <si>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</si>
  <si>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</si>
  <si>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</si>
  <si>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</si>
  <si>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</si>
  <si>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</si>
  <si>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</si>
  <si>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</si>
  <si>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</si>
  <si>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</si>
  <si>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</si>
  <si>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</si>
  <si>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</si>
  <si>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</si>
  <si>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</si>
  <si>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</si>
  <si>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</si>
  <si>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</si>
  <si>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</si>
  <si>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</si>
  <si>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</si>
  <si>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</si>
  <si>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</si>
  <si>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</si>
  <si>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</si>
  <si>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</si>
  <si>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</si>
  <si>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</si>
  <si>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</si>
  <si>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</si>
  <si>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</si>
  <si>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</si>
  <si>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</si>
  <si>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</si>
  <si>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</si>
  <si>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</si>
  <si>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</si>
  <si>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</si>
  <si>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</si>
  <si>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</si>
  <si>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</si>
  <si>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</si>
  <si>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</si>
  <si>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</si>
  <si>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</si>
  <si>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</si>
  <si>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</si>
  <si>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</si>
  <si>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</si>
  <si>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</si>
  <si>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</si>
  <si>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</si>
  <si>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</si>
  <si>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</si>
  <si>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</si>
  <si>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</si>
  <si>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</si>
  <si>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</si>
  <si>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</si>
  <si>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</si>
  <si>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</si>
  <si>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</si>
  <si>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</si>
  <si>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</si>
  <si>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</si>
  <si>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</si>
  <si>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</si>
  <si>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</si>
  <si>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</si>
  <si>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</si>
  <si>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</si>
  <si>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</si>
  <si>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</si>
  <si>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</si>
  <si>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</si>
  <si>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</si>
  <si>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</si>
  <si>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</si>
  <si>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</si>
  <si>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</si>
  <si>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</si>
  <si>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</si>
  <si>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</si>
  <si>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</si>
  <si>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</si>
  <si>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</si>
  <si>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</si>
  <si>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</si>
  <si>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</si>
  <si>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</si>
  <si>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</si>
  <si>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</si>
  <si>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</si>
  <si>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</si>
  <si>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</si>
  <si>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</si>
  <si>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</si>
  <si>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</si>
  <si>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</si>
  <si>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</si>
  <si>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</si>
  <si>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</si>
  <si>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</si>
  <si>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</si>
  <si>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</si>
  <si>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</si>
  <si>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</si>
  <si>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</si>
  <si>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</si>
  <si>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</si>
  <si>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</si>
  <si>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</si>
  <si>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</si>
  <si>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</si>
  <si>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</si>
  <si>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</si>
  <si>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</si>
  <si>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</si>
  <si>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</si>
  <si>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</si>
  <si>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</si>
  <si>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</si>
  <si>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</si>
  <si>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</si>
  <si>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</si>
  <si>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</si>
  <si>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</si>
  <si>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</si>
  <si>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</si>
  <si>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</si>
  <si>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</si>
  <si>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</si>
  <si>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</si>
  <si>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</si>
  <si>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</si>
  <si>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</si>
  <si>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</si>
  <si>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</si>
  <si>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</si>
  <si>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</si>
  <si>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</si>
  <si>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</si>
  <si>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</si>
  <si>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</si>
  <si>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</si>
  <si>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</si>
  <si>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</si>
  <si>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</si>
  <si>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</si>
  <si>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</si>
  <si>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</si>
  <si>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</si>
  <si>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</si>
  <si>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</si>
  <si>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</si>
  <si>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</si>
  <si>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</si>
  <si>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</si>
  <si>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</si>
  <si>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</si>
  <si>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</si>
  <si>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</si>
  <si>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</si>
  <si>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</si>
  <si>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</si>
  <si>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</si>
  <si>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</si>
  <si>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</si>
  <si>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</si>
  <si>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</si>
  <si>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</si>
  <si>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</si>
  <si>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</si>
  <si>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</si>
  <si>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</si>
  <si>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</si>
  <si>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</si>
  <si>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</si>
  <si>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</si>
  <si>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</si>
  <si>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</si>
  <si>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</si>
  <si>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</si>
  <si>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</si>
  <si>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</si>
  <si>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</si>
  <si>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</si>
  <si>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</si>
  <si>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</si>
  <si>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</si>
  <si>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</si>
  <si>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</si>
  <si>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</si>
  <si>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</si>
  <si>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</si>
  <si>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</si>
  <si>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</si>
  <si>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</si>
  <si>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</si>
  <si>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</si>
  <si>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</si>
  <si>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</si>
  <si>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</si>
  <si>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</si>
  <si>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</si>
  <si>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</si>
  <si>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</si>
  <si>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</si>
  <si>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</si>
  <si>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</si>
  <si>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</si>
  <si>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</si>
  <si>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</si>
  <si>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</si>
  <si>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</si>
  <si>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</si>
  <si>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</si>
  <si>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</si>
  <si>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</si>
  <si>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</si>
  <si>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</si>
  <si>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</si>
  <si>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</si>
  <si>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</si>
  <si>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</si>
  <si>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</si>
  <si>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</si>
  <si>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</si>
  <si>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</si>
  <si>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</si>
  <si>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</si>
  <si>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</si>
  <si>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</si>
  <si>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</si>
  <si>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</si>
  <si>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</si>
  <si>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</si>
  <si>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</si>
  <si>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</si>
  <si>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</si>
  <si>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</si>
  <si>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</si>
  <si>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</si>
  <si>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</si>
  <si>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</si>
  <si>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</si>
  <si>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</si>
  <si>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</si>
  <si>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</si>
  <si>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</si>
  <si>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</si>
  <si>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</si>
  <si>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</si>
  <si>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</si>
  <si>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</si>
  <si>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</si>
  <si>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</si>
  <si>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</si>
  <si>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</si>
  <si>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</si>
  <si>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</si>
  <si>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</si>
  <si>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</si>
  <si>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</si>
  <si>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</si>
  <si>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</si>
  <si>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</si>
  <si>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</si>
  <si>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</si>
  <si>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</si>
  <si>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</si>
  <si>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</si>
  <si>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</si>
  <si>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</si>
  <si>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</si>
  <si>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</si>
  <si>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</si>
  <si>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</si>
  <si>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</si>
  <si>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</si>
  <si>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</si>
  <si>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</si>
  <si>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</si>
  <si>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</si>
  <si>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</si>
  <si>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</si>
  <si>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</si>
  <si>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</si>
  <si>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</si>
  <si>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</si>
  <si>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</si>
  <si>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</si>
  <si>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</si>
  <si>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</si>
  <si>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</si>
  <si>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</si>
  <si>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</si>
  <si>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</si>
  <si>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</si>
  <si>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</si>
  <si>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</si>
  <si>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</si>
  <si>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</si>
  <si>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</si>
  <si>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</si>
  <si>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</si>
  <si>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</si>
  <si>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</si>
  <si>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</si>
  <si>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</si>
  <si>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</si>
  <si>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</si>
  <si>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</si>
  <si>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</si>
  <si>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</si>
  <si>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</si>
  <si>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</si>
  <si>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</si>
  <si>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</si>
  <si>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</si>
  <si>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</si>
  <si>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</si>
  <si>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</si>
  <si>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</si>
  <si>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</si>
  <si>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</si>
  <si>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</si>
  <si>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</si>
  <si>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</si>
  <si>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</si>
  <si>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</si>
  <si>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</si>
  <si>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</si>
  <si>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</si>
  <si>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</si>
  <si>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</si>
  <si>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</si>
  <si>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</si>
  <si>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</si>
  <si>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</si>
  <si>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</si>
  <si>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</si>
  <si>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</si>
  <si>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</si>
  <si>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</si>
  <si>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</si>
  <si>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</si>
  <si>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</si>
  <si>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</si>
  <si>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</si>
  <si>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</si>
  <si>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</si>
  <si>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</si>
  <si>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</si>
  <si>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</si>
  <si>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</si>
  <si>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</si>
  <si>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</si>
  <si>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</si>
  <si>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</si>
  <si>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</si>
  <si>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</si>
  <si>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</si>
  <si>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</si>
  <si>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</si>
  <si>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</si>
  <si>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</si>
  <si>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</si>
  <si>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</si>
  <si>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</si>
  <si>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</si>
  <si>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</si>
  <si>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</si>
  <si>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</si>
  <si>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</si>
  <si>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</si>
  <si>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</si>
  <si>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</si>
  <si>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</si>
  <si>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</si>
  <si>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</si>
  <si>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</si>
  <si>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</si>
  <si>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</si>
  <si>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</si>
  <si>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</si>
  <si>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</si>
  <si>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</si>
  <si>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</si>
  <si>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</si>
  <si>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</si>
  <si>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</si>
  <si>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</si>
  <si>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</si>
  <si>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</si>
  <si>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</si>
  <si>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</si>
  <si>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</si>
  <si>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</si>
  <si>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</si>
  <si>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</si>
  <si>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</si>
  <si>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</si>
  <si>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</si>
  <si>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</si>
  <si>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</si>
  <si>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</si>
  <si>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</si>
  <si>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</si>
  <si>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</si>
  <si>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</si>
  <si>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</si>
  <si>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</si>
  <si>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</si>
  <si>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</si>
  <si>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</si>
  <si>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</si>
  <si>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</si>
  <si>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</si>
  <si>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</si>
  <si>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</si>
  <si>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</si>
  <si>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</si>
  <si>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</si>
  <si>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</si>
  <si>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</si>
  <si>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</si>
  <si>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</si>
  <si>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</si>
  <si>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</si>
  <si>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</si>
  <si>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</si>
  <si>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</si>
  <si>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</si>
  <si>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</si>
  <si>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</si>
  <si>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</si>
  <si>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</si>
  <si>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</si>
  <si>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</si>
  <si>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</si>
  <si>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</si>
  <si>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</si>
  <si>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</si>
  <si>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</si>
  <si>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</si>
  <si>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</si>
  <si>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</si>
  <si>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</si>
  <si>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</si>
  <si>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</si>
  <si>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</si>
  <si>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</si>
  <si>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</si>
  <si>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</si>
  <si>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</si>
  <si>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</si>
  <si>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</si>
  <si>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</si>
  <si>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</si>
  <si>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</si>
  <si>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</si>
  <si>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</si>
  <si>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</si>
  <si>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</si>
  <si>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</si>
  <si>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</si>
  <si>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</si>
  <si>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</si>
  <si>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</si>
  <si>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</si>
  <si>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</si>
  <si>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</si>
  <si>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</si>
  <si>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</si>
  <si>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</si>
  <si>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</si>
  <si>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</si>
  <si>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</si>
  <si>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</si>
  <si>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</si>
  <si>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</si>
  <si>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</si>
  <si>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</si>
  <si>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</si>
  <si>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</si>
  <si>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</si>
  <si>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</si>
  <si>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</si>
  <si>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</si>
  <si>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</si>
  <si>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</si>
  <si>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</si>
  <si>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</si>
  <si>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</si>
  <si>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</si>
  <si>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</si>
  <si>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</si>
  <si>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</si>
  <si>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</si>
  <si>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</si>
  <si>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</si>
  <si>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</si>
  <si>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</si>
  <si>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</si>
  <si>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</si>
  <si>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</si>
  <si>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</si>
  <si>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</si>
  <si>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</si>
  <si>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</si>
  <si>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</si>
  <si>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</si>
  <si>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</si>
  <si>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</si>
  <si>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</si>
  <si>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</si>
  <si>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</si>
  <si>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</si>
  <si>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</si>
  <si>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</si>
  <si>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</si>
  <si>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</si>
  <si>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</si>
  <si>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</si>
  <si>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</si>
  <si>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</si>
  <si>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</si>
  <si>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</si>
  <si>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</si>
  <si>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</si>
  <si>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</si>
  <si>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</si>
  <si>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</si>
  <si>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</si>
  <si>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</si>
  <si>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</si>
  <si>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</si>
  <si>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</si>
  <si>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</si>
  <si>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</si>
  <si>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</si>
  <si>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</si>
  <si>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</si>
  <si>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</si>
  <si>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</si>
  <si>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</si>
  <si>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</si>
  <si>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</si>
  <si>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</si>
  <si>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</si>
  <si>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</si>
  <si>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</si>
  <si>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</si>
  <si>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</si>
  <si>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</si>
  <si>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</si>
  <si>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</si>
  <si>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</si>
  <si>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</si>
  <si>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</si>
  <si>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</si>
  <si>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</si>
  <si>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</si>
  <si>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</si>
  <si>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</si>
  <si>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</si>
  <si>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</si>
  <si>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</si>
  <si>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</si>
  <si>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</si>
  <si>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</si>
  <si>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</si>
  <si>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</si>
  <si>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</si>
  <si>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</si>
  <si>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</si>
  <si>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</si>
  <si>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</si>
  <si>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</si>
  <si>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</si>
  <si>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</si>
  <si>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</si>
  <si>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</si>
  <si>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</si>
  <si>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</si>
  <si>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</si>
  <si>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</si>
  <si>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</si>
  <si>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</si>
  <si>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</si>
  <si>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</si>
  <si>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</si>
  <si>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</si>
  <si>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</si>
  <si>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</si>
  <si>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</si>
  <si>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</si>
  <si>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</si>
  <si>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</si>
  <si>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</si>
  <si>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</si>
  <si>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</si>
  <si>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</si>
  <si>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</si>
  <si>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</si>
  <si>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</si>
  <si>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</si>
  <si>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</si>
  <si>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</si>
  <si>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</si>
  <si>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</si>
  <si>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</si>
  <si>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</si>
  <si>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</si>
  <si>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</si>
  <si>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</si>
  <si>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</si>
  <si>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</si>
  <si>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</si>
  <si>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</si>
  <si>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</si>
  <si>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</si>
  <si>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</si>
  <si>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</si>
  <si>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</si>
  <si>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</si>
  <si>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</si>
  <si>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</si>
  <si>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</si>
  <si>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</si>
  <si>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</si>
  <si>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</si>
  <si>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</si>
  <si>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</si>
  <si>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</si>
  <si>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</si>
  <si>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</si>
  <si>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</si>
  <si>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</si>
  <si>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</si>
  <si>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</si>
  <si>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</si>
  <si>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</si>
  <si>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</si>
  <si>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</si>
  <si>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</si>
  <si>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</si>
  <si>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</si>
  <si>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</si>
  <si>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</si>
  <si>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</si>
  <si>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</si>
  <si>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</si>
  <si>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</si>
  <si>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</si>
  <si>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</si>
  <si>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</si>
  <si>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</si>
  <si>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</si>
  <si>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</si>
  <si>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</si>
  <si>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</si>
  <si>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</si>
  <si>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</si>
  <si>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</si>
  <si>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</si>
  <si>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</si>
  <si>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</si>
  <si>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</si>
  <si>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</si>
  <si>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</si>
  <si>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</si>
  <si>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</si>
  <si>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</si>
  <si>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</si>
  <si>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</si>
  <si>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</si>
  <si>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</si>
  <si>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</si>
  <si>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</si>
  <si>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</si>
  <si>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</si>
  <si>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</si>
  <si>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</si>
  <si>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</si>
  <si>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</si>
  <si>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</si>
  <si>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</si>
  <si>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</si>
  <si>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</si>
  <si>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</si>
  <si>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</si>
  <si>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</si>
  <si>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</si>
  <si>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</si>
  <si>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</si>
  <si>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</si>
  <si>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</si>
  <si>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</si>
  <si>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</si>
  <si>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</si>
  <si>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</si>
  <si>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</si>
  <si>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</si>
  <si>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</si>
  <si>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</si>
  <si>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</si>
  <si>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</si>
  <si>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</si>
  <si>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</si>
  <si>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</si>
  <si>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</si>
  <si>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</si>
  <si>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</si>
  <si>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</si>
  <si>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</si>
  <si>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</si>
  <si>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</si>
  <si>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</si>
  <si>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</si>
  <si>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</si>
  <si>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</si>
  <si>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</si>
  <si>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</si>
  <si>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</si>
  <si>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</si>
  <si>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</si>
  <si>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</si>
  <si>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</si>
  <si>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</si>
  <si>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</si>
  <si>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</si>
  <si>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</si>
  <si>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</si>
  <si>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</si>
  <si>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</si>
  <si>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</si>
  <si>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</si>
  <si>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</si>
  <si>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</si>
  <si>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</si>
  <si>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</si>
  <si>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</si>
  <si>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</si>
  <si>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</si>
  <si>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</si>
  <si>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</si>
  <si>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</si>
  <si>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</si>
  <si>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</si>
  <si>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</si>
  <si>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</si>
  <si>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</si>
  <si>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</si>
  <si>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</si>
  <si>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</si>
  <si>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</si>
  <si>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</si>
  <si>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</si>
  <si>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</si>
  <si>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</si>
  <si>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</si>
  <si>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</si>
  <si>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</si>
  <si>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</si>
  <si>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</si>
  <si>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</si>
  <si>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</si>
  <si>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</si>
  <si>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</si>
  <si>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</si>
  <si>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</si>
  <si>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</si>
  <si>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</si>
  <si>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</si>
  <si>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</si>
  <si>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</si>
  <si>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</si>
  <si>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</si>
  <si>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</si>
  <si>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</si>
  <si>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</si>
  <si>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</si>
  <si>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</si>
  <si>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</si>
  <si>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</si>
  <si>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</si>
  <si>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</si>
  <si>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</si>
  <si>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</si>
  <si>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</si>
  <si>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</si>
  <si>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</si>
  <si>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</si>
  <si>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</si>
  <si>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</si>
  <si>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</si>
  <si>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</si>
  <si>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</si>
  <si>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</si>
  <si>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</si>
  <si>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</si>
  <si>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</si>
  <si>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</si>
  <si>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</si>
  <si>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</si>
  <si>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</si>
  <si>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</si>
  <si>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</si>
  <si>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</si>
  <si>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</si>
  <si>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</si>
  <si>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</si>
  <si>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</si>
  <si>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</si>
  <si>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</si>
  <si>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</si>
  <si>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</si>
  <si>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</si>
  <si>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</si>
  <si>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</si>
  <si>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</si>
  <si>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</si>
  <si>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</si>
  <si>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</si>
  <si>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</si>
  <si>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</si>
  <si>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</si>
  <si>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</si>
  <si>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</si>
  <si>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</si>
  <si>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</si>
  <si>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</si>
  <si>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</si>
  <si>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</si>
  <si>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</si>
  <si>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</si>
  <si>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</si>
  <si>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</si>
  <si>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</si>
  <si>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</si>
  <si>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</si>
  <si>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</si>
  <si>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</si>
  <si>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</si>
  <si>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</si>
  <si>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</si>
  <si>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</si>
  <si>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</si>
  <si>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</si>
  <si>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</si>
  <si>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</si>
  <si>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</si>
  <si>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</si>
  <si>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</si>
  <si>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</si>
  <si>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</si>
  <si>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</si>
  <si>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</si>
  <si>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</si>
  <si>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</si>
  <si>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</si>
  <si>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</si>
  <si>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</si>
  <si>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</si>
  <si>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</si>
  <si>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</si>
  <si>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</si>
  <si>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</si>
  <si>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</si>
  <si>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</si>
  <si>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</si>
  <si>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</si>
  <si>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</si>
  <si>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</si>
  <si>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</si>
  <si>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</si>
  <si>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</si>
  <si>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</si>
  <si>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</si>
  <si>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</si>
  <si>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</si>
  <si>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</si>
  <si>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</si>
  <si>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</si>
  <si>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</si>
  <si>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</si>
  <si>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</si>
  <si>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</si>
  <si>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</si>
  <si>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</si>
  <si>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</si>
  <si>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</si>
  <si>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</si>
  <si>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</si>
  <si>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</si>
  <si>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</si>
  <si>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</si>
  <si>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</si>
  <si>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</si>
  <si>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</si>
  <si>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</si>
  <si>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</si>
  <si>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</si>
  <si>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</si>
  <si>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</si>
  <si>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</si>
  <si>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</si>
  <si>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</si>
  <si>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</si>
  <si>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</si>
  <si>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</si>
  <si>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</si>
  <si>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</si>
  <si>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</si>
  <si>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</si>
  <si>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</si>
  <si>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</si>
  <si>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</si>
  <si>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</si>
  <si>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</si>
  <si>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</si>
  <si>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</si>
  <si>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</si>
  <si>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</si>
  <si>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</si>
  <si>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</si>
  <si>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</si>
  <si>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</si>
  <si>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</si>
  <si>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</si>
  <si>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</si>
  <si>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</si>
  <si>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</si>
  <si>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</si>
  <si>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</si>
  <si>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</si>
  <si>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</si>
  <si>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</si>
  <si>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</si>
  <si>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</si>
  <si>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</si>
  <si>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</si>
  <si>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</si>
  <si>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</si>
  <si>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</si>
  <si>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</si>
  <si>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</si>
  <si>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</si>
  <si>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</si>
  <si>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</si>
  <si>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</si>
  <si>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</si>
  <si>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</si>
  <si>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</si>
  <si>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</si>
  <si>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</si>
  <si>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</si>
  <si>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</si>
  <si>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</si>
  <si>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</si>
  <si>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</si>
  <si>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</si>
  <si>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</si>
  <si>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</si>
  <si>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</si>
  <si>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</si>
  <si>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</si>
  <si>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</si>
  <si>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</si>
  <si>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</si>
  <si>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</si>
  <si>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</si>
  <si>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</si>
  <si>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</si>
  <si>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</si>
  <si>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</si>
  <si>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</si>
  <si>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</si>
  <si>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</si>
  <si>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</si>
  <si>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</si>
  <si>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</si>
  <si>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</si>
  <si>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</si>
  <si>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</si>
  <si>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</si>
  <si>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</si>
  <si>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</si>
  <si>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</si>
  <si>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</si>
  <si>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</si>
  <si>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</si>
  <si>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</si>
  <si>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</si>
  <si>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</si>
  <si>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</si>
  <si>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</si>
  <si>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</si>
  <si>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</si>
  <si>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</si>
  <si>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</si>
  <si>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</si>
  <si>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</si>
  <si>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</si>
  <si>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</si>
  <si>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</si>
  <si>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</si>
  <si>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</si>
  <si>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</si>
  <si>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</si>
  <si>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</si>
  <si>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</si>
  <si>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</si>
  <si>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</si>
  <si>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</si>
  <si>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</si>
  <si>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</si>
  <si>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</si>
  <si>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</si>
  <si>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</si>
  <si>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</si>
  <si>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</si>
  <si>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</si>
  <si>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</si>
  <si>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</si>
  <si>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</si>
  <si>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</si>
  <si>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</si>
  <si>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</si>
  <si>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</si>
  <si>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</si>
  <si>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</si>
  <si>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</si>
  <si>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</si>
  <si>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</si>
  <si>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</si>
  <si>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</si>
  <si>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</si>
  <si>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</si>
  <si>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</si>
  <si>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</si>
  <si>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</si>
  <si>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</si>
  <si>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</si>
  <si>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</si>
  <si>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</si>
  <si>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</si>
  <si>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</si>
  <si>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</si>
  <si>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</si>
  <si>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</si>
  <si>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</si>
  <si>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</si>
  <si>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</si>
  <si>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</si>
  <si>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</si>
  <si>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</si>
  <si>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</si>
  <si>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</si>
  <si>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</si>
  <si>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</si>
  <si>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</si>
  <si>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</si>
  <si>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</si>
  <si>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</si>
  <si>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</si>
  <si>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</si>
  <si>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</si>
  <si>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</si>
  <si>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</si>
  <si>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</si>
  <si>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</si>
  <si>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</si>
  <si>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</si>
  <si>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</si>
  <si>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</si>
  <si>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</si>
  <si>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</si>
  <si>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</si>
  <si>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</si>
  <si>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</si>
  <si>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</si>
  <si>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</si>
  <si>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</si>
  <si>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</si>
  <si>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</si>
  <si>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</si>
  <si>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</si>
  <si>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</si>
  <si>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</si>
  <si>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</si>
  <si>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</si>
  <si>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</si>
  <si>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</si>
  <si>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</si>
  <si>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</si>
  <si>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</si>
  <si>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</si>
  <si>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</si>
  <si>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</si>
  <si>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</si>
  <si>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</si>
  <si>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</si>
  <si>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</si>
  <si>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</si>
  <si>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</si>
  <si>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</si>
  <si>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</si>
  <si>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</si>
  <si>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</si>
  <si>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</si>
  <si>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</si>
  <si>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</si>
  <si>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</si>
  <si>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</si>
  <si>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</si>
  <si>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</si>
  <si>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</si>
  <si>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</si>
  <si>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</si>
  <si>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</si>
  <si>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</si>
  <si>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</si>
  <si>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</si>
  <si>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</si>
  <si>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</si>
  <si>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</si>
  <si>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</si>
  <si>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</si>
  <si>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</si>
  <si>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</si>
  <si>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</si>
  <si>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</si>
  <si>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</si>
  <si>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</si>
  <si>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</si>
  <si>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</si>
  <si>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</si>
  <si>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</si>
  <si>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</si>
  <si>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</si>
  <si>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</si>
  <si>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</si>
  <si>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</si>
  <si>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</si>
  <si>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</si>
  <si>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</si>
  <si>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</si>
  <si>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</si>
  <si>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</si>
  <si>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</si>
  <si>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</si>
  <si>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</si>
  <si>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</si>
  <si>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</si>
  <si>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</si>
  <si>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</si>
  <si>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</si>
  <si>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</si>
  <si>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</si>
  <si>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</si>
  <si>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</si>
  <si>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</si>
  <si>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</si>
  <si>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</si>
  <si>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</si>
  <si>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</si>
  <si>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</si>
  <si>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</si>
  <si>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</si>
  <si>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</si>
  <si>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</si>
  <si>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</si>
  <si>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</si>
  <si>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</si>
  <si>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</si>
  <si>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</si>
  <si>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</si>
  <si>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</si>
  <si>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</si>
  <si>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</si>
  <si>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</si>
  <si>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</si>
  <si>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</si>
  <si>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</si>
  <si>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</si>
  <si>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</si>
  <si>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</si>
  <si>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</si>
  <si>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</si>
  <si>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</si>
  <si>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</si>
  <si>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</si>
  <si>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</si>
  <si>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</si>
  <si>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</si>
  <si>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</si>
  <si>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</si>
  <si>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</si>
  <si>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</si>
  <si>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</si>
  <si>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</si>
  <si>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</si>
  <si>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</si>
  <si>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</si>
  <si>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</si>
  <si>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</si>
  <si>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</si>
  <si>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</si>
  <si>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</si>
  <si>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</si>
  <si>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</si>
  <si>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</si>
  <si>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</si>
  <si>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</si>
  <si>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</si>
  <si>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</si>
  <si>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</si>
  <si>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</si>
  <si>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</si>
  <si>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</si>
  <si>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</si>
  <si>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</si>
  <si>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</si>
  <si>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</si>
  <si>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</si>
  <si>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</si>
  <si>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</si>
  <si>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</si>
  <si>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</si>
  <si>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</si>
  <si>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</si>
  <si>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</si>
  <si>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</si>
  <si>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</si>
  <si>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</si>
  <si>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</si>
  <si>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</si>
  <si>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</si>
  <si>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</si>
  <si>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</si>
  <si>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</si>
  <si>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</si>
  <si>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</si>
  <si>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</si>
  <si>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</si>
  <si>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</si>
  <si>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</si>
  <si>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</si>
  <si>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</si>
  <si>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</si>
  <si>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</si>
  <si>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</si>
  <si>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</si>
  <si>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</si>
  <si>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</si>
  <si>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</si>
  <si>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</si>
  <si>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</si>
  <si>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</si>
  <si>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</si>
  <si>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</si>
  <si>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</si>
  <si>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</si>
  <si>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</si>
  <si>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</si>
  <si>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</si>
  <si>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</si>
  <si>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</si>
  <si>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</si>
  <si>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</si>
  <si>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</si>
  <si>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</si>
  <si>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</si>
  <si>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</si>
  <si>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</si>
  <si>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</si>
  <si>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</si>
  <si>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</si>
  <si>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</si>
  <si>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</si>
  <si>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</si>
  <si>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</si>
  <si>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</si>
  <si>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</si>
  <si>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</si>
  <si>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</si>
  <si>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</si>
  <si>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</si>
  <si>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</si>
  <si>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</si>
  <si>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</si>
  <si>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</si>
  <si>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</si>
  <si>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</si>
  <si>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</si>
  <si>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</si>
  <si>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</si>
  <si>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</si>
  <si>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</si>
  <si>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</si>
  <si>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</si>
  <si>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</si>
  <si>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</si>
  <si>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</si>
  <si>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</si>
  <si>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</si>
  <si>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</si>
  <si>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</si>
  <si>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</si>
  <si>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</si>
  <si>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</si>
  <si>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</si>
  <si>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</si>
  <si>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</si>
  <si>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</si>
  <si>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</si>
  <si>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</si>
  <si>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</si>
  <si>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</si>
  <si>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</si>
  <si>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</si>
  <si>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</si>
  <si>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</si>
  <si>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</si>
  <si>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</si>
  <si>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</si>
  <si>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</si>
  <si>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</si>
  <si>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</si>
  <si>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</si>
  <si>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</si>
  <si>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</si>
  <si>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</si>
  <si>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</si>
  <si>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</si>
  <si>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</si>
  <si>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</si>
  <si>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</si>
  <si>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</si>
  <si>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</si>
  <si>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</si>
  <si>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</si>
  <si>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</si>
  <si>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</si>
  <si>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</si>
  <si>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</si>
  <si>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</si>
  <si>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</si>
  <si>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</si>
  <si>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</si>
  <si>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</si>
  <si>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</si>
  <si>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</si>
  <si>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</si>
  <si>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</si>
  <si>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</si>
  <si>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</si>
  <si>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</si>
  <si>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</si>
  <si>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</si>
  <si>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</si>
  <si>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</si>
  <si>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</si>
  <si>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</si>
  <si>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</si>
  <si>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</si>
  <si>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</si>
  <si>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</si>
  <si>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</si>
  <si>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</si>
  <si>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</si>
  <si>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</si>
  <si>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</si>
  <si>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</si>
  <si>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</si>
  <si>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</si>
  <si>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</si>
  <si>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</si>
  <si>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</si>
  <si>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</si>
  <si>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</si>
  <si>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</si>
  <si>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</si>
  <si>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</si>
  <si>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</si>
  <si>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</si>
  <si>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</si>
  <si>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</si>
  <si>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</si>
  <si>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</si>
  <si>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</si>
  <si>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</si>
  <si>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</si>
  <si>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</si>
  <si>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</si>
  <si>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</si>
  <si>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</si>
  <si>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</si>
  <si>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</si>
  <si>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</si>
  <si>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</si>
  <si>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</si>
  <si>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</si>
  <si>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</si>
  <si>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</si>
  <si>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</si>
  <si>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</si>
  <si>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</si>
  <si>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</si>
  <si>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</si>
  <si>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</si>
  <si>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</si>
  <si>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</si>
  <si>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</si>
  <si>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</si>
  <si>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</si>
  <si>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</si>
  <si>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</si>
  <si>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</si>
  <si>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</si>
  <si>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</si>
  <si>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</si>
  <si>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</si>
  <si>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</si>
  <si>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</si>
  <si>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</si>
  <si>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</si>
  <si>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</si>
  <si>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</si>
  <si>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</si>
  <si>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</si>
  <si>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</si>
  <si>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</si>
  <si>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</si>
  <si>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</si>
  <si>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</si>
  <si>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</si>
  <si>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</si>
  <si>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</si>
  <si>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</si>
  <si>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</si>
  <si>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</si>
  <si>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</si>
  <si>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</si>
  <si>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</si>
  <si>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</si>
  <si>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</si>
  <si>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</si>
  <si>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</si>
  <si>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</si>
  <si>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</si>
  <si>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</si>
  <si>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</si>
  <si>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</si>
  <si>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</si>
  <si>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</si>
  <si>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</si>
  <si>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</si>
  <si>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</si>
  <si>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</si>
  <si>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</si>
  <si>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</si>
  <si>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</si>
  <si>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</si>
  <si>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</si>
  <si>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</si>
  <si>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</si>
  <si>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</si>
  <si>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</si>
  <si>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</si>
  <si>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</si>
  <si>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</si>
  <si>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</si>
  <si>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</si>
  <si>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</si>
  <si>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</si>
  <si>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</si>
  <si>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</si>
  <si>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</si>
  <si>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</si>
  <si>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</si>
  <si>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</si>
  <si>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</si>
  <si>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</si>
  <si>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</si>
  <si>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</si>
  <si>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</si>
  <si>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</si>
  <si>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</si>
  <si>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</si>
  <si>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</si>
  <si>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</si>
  <si>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</si>
  <si>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</si>
  <si>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</si>
  <si>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</si>
  <si>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</si>
  <si>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</si>
  <si>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</si>
  <si>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</si>
  <si>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</si>
  <si>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</si>
  <si>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</si>
  <si>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</si>
  <si>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</si>
  <si>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</si>
  <si>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</si>
  <si>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</si>
  <si>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</si>
  <si>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</si>
  <si>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</si>
  <si>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</si>
  <si>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</si>
  <si>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</si>
  <si>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</si>
  <si>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</si>
  <si>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</si>
  <si>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</si>
  <si>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</si>
  <si>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</si>
  <si>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</si>
  <si>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</si>
  <si>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</si>
  <si>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</si>
  <si>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</si>
  <si>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</si>
  <si>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</si>
  <si>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</si>
  <si>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</si>
  <si>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</si>
  <si>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</si>
  <si>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</si>
  <si>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</si>
  <si>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</si>
  <si>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</si>
  <si>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</si>
  <si>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</si>
  <si>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</si>
  <si>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</si>
  <si>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</si>
  <si>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</si>
  <si>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</si>
  <si>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</si>
  <si>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</si>
  <si>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</si>
  <si>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</si>
  <si>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</si>
  <si>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</si>
  <si>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</si>
  <si>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</si>
  <si>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</si>
  <si>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</si>
  <si>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</si>
  <si>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</si>
  <si>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</si>
  <si>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</si>
  <si>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</si>
  <si>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</si>
  <si>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</si>
  <si>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</si>
  <si>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</si>
  <si>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</si>
  <si>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</si>
  <si>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</si>
  <si>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</si>
  <si>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</si>
  <si>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</si>
  <si>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</si>
  <si>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</si>
  <si>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</si>
  <si>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</si>
  <si>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</si>
  <si>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</si>
  <si>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</si>
  <si>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</si>
  <si>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</si>
  <si>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</si>
  <si>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</si>
  <si>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</si>
  <si>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</si>
  <si>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</si>
  <si>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</si>
  <si>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</si>
  <si>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</si>
  <si>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</si>
  <si>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</si>
  <si>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</si>
  <si>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</si>
  <si>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</si>
  <si>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</si>
  <si>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</si>
  <si>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</si>
  <si>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</si>
  <si>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</si>
  <si>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</si>
  <si>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</si>
  <si>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</si>
  <si>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</si>
  <si>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</si>
  <si>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</si>
  <si>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</si>
  <si>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</si>
  <si>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</si>
  <si>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</si>
  <si>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</si>
  <si>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</si>
  <si>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</si>
  <si>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</si>
  <si>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</si>
  <si>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</si>
  <si>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</si>
  <si>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</si>
  <si>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</si>
  <si>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</si>
  <si>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</si>
  <si>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</si>
  <si>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</si>
  <si>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</si>
  <si>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</si>
  <si>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</si>
  <si>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</si>
  <si>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</si>
  <si>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</si>
  <si>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</si>
  <si>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</si>
  <si>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</si>
  <si>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</si>
  <si>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</si>
  <si>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</si>
  <si>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</si>
  <si>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</si>
  <si>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</si>
  <si>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</si>
  <si>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</si>
  <si>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</si>
  <si>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</si>
  <si>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</si>
  <si>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</si>
  <si>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</si>
  <si>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</si>
  <si>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</si>
  <si>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</si>
  <si>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</si>
  <si>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</si>
  <si>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</si>
  <si>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</si>
  <si>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</si>
  <si>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</si>
  <si>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</si>
  <si>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</si>
  <si>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</si>
  <si>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</si>
  <si>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</si>
  <si>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</si>
  <si>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</si>
  <si>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</si>
  <si>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</si>
  <si>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</si>
  <si>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</si>
  <si>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</si>
  <si>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</si>
  <si>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</si>
  <si>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</si>
  <si>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</si>
  <si>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</si>
  <si>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</si>
  <si>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</si>
  <si>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</si>
  <si>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</si>
  <si>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</si>
  <si>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</si>
  <si>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</si>
  <si>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</si>
  <si>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</si>
  <si>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</si>
  <si>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</si>
  <si>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</si>
  <si>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</si>
  <si>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</si>
  <si>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</si>
  <si>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</si>
  <si>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</si>
  <si>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</si>
  <si>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</si>
  <si>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</si>
  <si>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</si>
  <si>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</si>
  <si>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</si>
  <si>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</si>
  <si>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</si>
  <si>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</si>
  <si>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</si>
  <si>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</si>
  <si>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</si>
  <si>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</si>
  <si>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</si>
  <si>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</si>
  <si>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</si>
  <si>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</si>
  <si>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</si>
  <si>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</si>
  <si>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</si>
  <si>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</si>
  <si>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</si>
  <si>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</si>
  <si>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</si>
  <si>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</si>
  <si>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</si>
  <si>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</si>
  <si>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</si>
  <si>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</si>
  <si>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</si>
  <si>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</si>
  <si>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</si>
  <si>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</si>
  <si>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</si>
  <si>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</si>
  <si>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</si>
  <si>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</si>
  <si>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</si>
  <si>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</si>
  <si>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</si>
  <si>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</si>
  <si>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</si>
  <si>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</si>
  <si>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</si>
  <si>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</si>
  <si>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</si>
  <si>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</si>
  <si>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</si>
  <si>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</si>
  <si>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</si>
  <si>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</si>
  <si>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</si>
  <si>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</si>
  <si>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</si>
  <si>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</si>
  <si>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</si>
  <si>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</si>
  <si>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</si>
  <si>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</si>
  <si>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</si>
  <si>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</si>
  <si>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</si>
  <si>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</si>
  <si>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</si>
  <si>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</si>
  <si>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</si>
  <si>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</si>
  <si>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</si>
  <si>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</si>
  <si>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</si>
  <si>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</si>
  <si>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</si>
  <si>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</si>
  <si>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</si>
  <si>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</si>
  <si>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</si>
  <si>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</si>
  <si>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</si>
  <si>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</si>
  <si>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</si>
  <si>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</si>
  <si>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</si>
  <si>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</si>
  <si>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</si>
  <si>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</si>
  <si>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</si>
  <si>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</si>
  <si>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</si>
  <si>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</si>
  <si>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</si>
  <si>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</si>
  <si>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</si>
  <si>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</si>
  <si>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</si>
  <si>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</si>
  <si>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</si>
  <si>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</si>
  <si>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</si>
  <si>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</si>
  <si>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</si>
  <si>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</si>
  <si>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</si>
  <si>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</si>
  <si>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</si>
  <si>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</si>
  <si>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</si>
  <si>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</si>
  <si>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</si>
  <si>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</si>
  <si>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</si>
  <si>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</si>
  <si>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</si>
  <si>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</si>
  <si>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</si>
  <si>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</si>
  <si>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</si>
  <si>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</si>
  <si>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</si>
  <si>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</si>
  <si>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</si>
  <si>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</si>
  <si>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</si>
  <si>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</si>
  <si>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</si>
  <si>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</si>
  <si>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</si>
  <si>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</si>
  <si>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</si>
  <si>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</si>
  <si>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</si>
  <si>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</si>
  <si>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</si>
  <si>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</si>
  <si>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</si>
  <si>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</si>
  <si>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</si>
  <si>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</si>
  <si>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</si>
  <si>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</si>
  <si>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</si>
  <si>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</si>
  <si>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</si>
  <si>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</si>
  <si>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</si>
  <si>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</si>
  <si>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</si>
  <si>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</si>
  <si>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</si>
  <si>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</si>
  <si>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</si>
  <si>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</si>
  <si>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</si>
  <si>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</si>
  <si>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</si>
  <si>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</si>
  <si>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</si>
  <si>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</si>
  <si>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</si>
  <si>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</si>
  <si>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</si>
  <si>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</si>
  <si>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</si>
  <si>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</si>
  <si>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</si>
  <si>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</si>
  <si>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</si>
  <si>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</si>
  <si>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</si>
  <si>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</si>
  <si>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</si>
  <si>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</si>
  <si>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</si>
  <si>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</si>
  <si>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</si>
  <si>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</si>
  <si>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</si>
  <si>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</si>
  <si>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</si>
  <si>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</si>
  <si>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</si>
  <si>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</si>
  <si>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</si>
  <si>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</si>
  <si>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</si>
  <si>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</si>
  <si>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</si>
  <si>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</si>
  <si>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</si>
  <si>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</si>
  <si>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</si>
  <si>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</si>
  <si>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</si>
  <si>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</si>
  <si>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</si>
  <si>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</si>
  <si>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</si>
  <si>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</si>
  <si>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</si>
  <si>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</si>
  <si>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</si>
  <si>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</si>
  <si>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</si>
  <si>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</si>
  <si>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</si>
  <si>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</si>
  <si>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</si>
  <si>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</si>
  <si>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</si>
  <si>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</si>
  <si>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</si>
  <si>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</si>
  <si>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</si>
  <si>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</si>
  <si>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</si>
  <si>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</si>
  <si>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</si>
  <si>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</si>
  <si>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</si>
  <si>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</si>
  <si>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</si>
  <si>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</si>
  <si>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</si>
  <si>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</si>
  <si>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</si>
  <si>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</si>
  <si>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</si>
  <si>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</si>
  <si>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</si>
  <si>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</si>
  <si>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</si>
  <si>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</si>
  <si>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</si>
  <si>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</si>
  <si>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</si>
  <si>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</si>
  <si>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</si>
  <si>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</si>
  <si>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</si>
  <si>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</si>
  <si>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</si>
  <si>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</si>
  <si>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</si>
  <si>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</si>
  <si>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</si>
  <si>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</si>
  <si>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</si>
  <si>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</si>
  <si>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</si>
  <si>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</si>
  <si>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</si>
  <si>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</si>
  <si>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</si>
  <si>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</si>
  <si>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</si>
  <si>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</si>
  <si>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</si>
  <si>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</si>
  <si>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</si>
  <si>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</si>
  <si>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</si>
  <si>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</si>
  <si>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</si>
  <si>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</si>
  <si>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</si>
  <si>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</si>
  <si>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</si>
  <si>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</si>
  <si>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</si>
  <si>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</si>
  <si>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</si>
  <si>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</si>
  <si>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</si>
  <si>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</si>
  <si>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</si>
  <si>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</si>
  <si>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</si>
  <si>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</si>
  <si>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</si>
  <si>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</si>
  <si>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</si>
  <si>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</si>
  <si>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</si>
  <si>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</si>
  <si>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</si>
  <si>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</si>
  <si>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</si>
  <si>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</si>
  <si>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</si>
  <si>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</si>
  <si>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</si>
  <si>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</si>
  <si>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</si>
  <si>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</si>
  <si>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</si>
  <si>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</si>
  <si>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</si>
  <si>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</si>
  <si>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</si>
  <si>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</si>
  <si>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</si>
  <si>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</si>
  <si>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</si>
  <si>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</si>
  <si>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</si>
  <si>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</si>
  <si>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</si>
  <si>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</si>
  <si>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</si>
  <si>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</si>
  <si>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</si>
  <si>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</si>
  <si>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</si>
  <si>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</si>
  <si>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</si>
  <si>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</si>
  <si>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</si>
  <si>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</si>
  <si>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</si>
  <si>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</si>
  <si>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</si>
  <si>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</si>
  <si>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</si>
  <si>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</si>
  <si>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</si>
  <si>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</si>
  <si>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</si>
  <si>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</si>
  <si>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</si>
  <si>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</si>
  <si>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</si>
  <si>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</si>
  <si>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</si>
  <si>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</si>
  <si>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</si>
  <si>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</si>
  <si>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</si>
  <si>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</si>
  <si>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</si>
  <si>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</si>
  <si>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</si>
  <si>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</si>
  <si>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</si>
  <si>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</si>
  <si>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</si>
  <si>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</si>
  <si>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</si>
  <si>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</si>
  <si>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</si>
  <si>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</si>
  <si>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</si>
  <si>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</si>
  <si>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</si>
  <si>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</si>
  <si>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</si>
  <si>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</si>
  <si>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</si>
  <si>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</si>
  <si>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</si>
  <si>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</si>
  <si>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</si>
  <si>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</si>
  <si>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</si>
  <si>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</si>
  <si>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</si>
  <si>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</si>
  <si>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</si>
  <si>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</si>
  <si>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</si>
  <si>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</si>
  <si>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</si>
  <si>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</si>
  <si>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</si>
  <si>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</si>
  <si>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</si>
  <si>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</si>
  <si>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</si>
  <si>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</si>
  <si>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</si>
  <si>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</si>
  <si>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</si>
  <si>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</si>
  <si>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</si>
  <si>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</si>
  <si>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</si>
  <si>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</si>
  <si>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</si>
  <si>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</si>
  <si>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</si>
  <si>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</si>
  <si>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</si>
  <si>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</si>
  <si>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</si>
  <si>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</si>
  <si>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</si>
  <si>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</si>
  <si>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</si>
  <si>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</si>
  <si>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</si>
  <si>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</si>
  <si>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</si>
  <si>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</si>
  <si>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</si>
  <si>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</si>
  <si>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</si>
  <si>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</si>
  <si>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</si>
  <si>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</si>
  <si>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</si>
  <si>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</si>
  <si>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</si>
  <si>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</si>
  <si>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</si>
  <si>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</si>
  <si>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</si>
  <si>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</si>
  <si>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</si>
  <si>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</si>
  <si>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</si>
  <si>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</si>
  <si>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</si>
  <si>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</si>
  <si>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</si>
  <si>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</si>
  <si>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</si>
  <si>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</si>
  <si>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</si>
  <si>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</si>
  <si>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</si>
  <si>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</si>
  <si>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</si>
  <si>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</si>
  <si>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</si>
  <si>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</si>
  <si>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</si>
  <si>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</si>
  <si>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</si>
  <si>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</si>
  <si>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</si>
  <si>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</si>
  <si>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</si>
  <si>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</si>
  <si>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</si>
  <si>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</si>
  <si>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</si>
  <si>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</si>
  <si>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</si>
  <si>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</si>
  <si>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</si>
  <si>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</si>
  <si>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</si>
  <si>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</si>
  <si>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</si>
  <si>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</si>
  <si>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</si>
  <si>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</si>
  <si>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</si>
  <si>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</si>
  <si>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</si>
  <si>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</si>
  <si>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</si>
  <si>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</si>
  <si>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</si>
  <si>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</si>
  <si>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</si>
  <si>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</si>
  <si>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</si>
  <si>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</si>
  <si>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</si>
  <si>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</si>
  <si>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</si>
  <si>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</si>
  <si>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</si>
  <si>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</si>
  <si>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</si>
  <si>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</si>
  <si>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</si>
  <si>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</si>
  <si>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</si>
  <si>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</si>
  <si>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</si>
  <si>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</si>
  <si>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</si>
  <si>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</si>
  <si>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</si>
  <si>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</si>
  <si>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</si>
  <si>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</si>
  <si>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</si>
  <si>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</si>
  <si>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</si>
  <si>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</si>
  <si>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</si>
  <si>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</si>
  <si>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</si>
  <si>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</si>
  <si>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</si>
  <si>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</si>
  <si>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</si>
  <si>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</si>
  <si>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</si>
  <si>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</si>
  <si>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</si>
  <si>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</si>
  <si>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</si>
  <si>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</si>
  <si>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</si>
  <si>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</si>
  <si>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</si>
  <si>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</si>
  <si>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</si>
  <si>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</si>
  <si>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</si>
  <si>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</si>
  <si>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</si>
  <si>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</si>
  <si>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</si>
  <si>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</si>
  <si>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</si>
  <si>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</si>
  <si>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</si>
  <si>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</si>
  <si>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</si>
  <si>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</si>
  <si>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</si>
  <si>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</si>
  <si>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</si>
  <si>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</si>
  <si>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</si>
  <si>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</si>
  <si>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</si>
  <si>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</si>
  <si>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</si>
  <si>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</si>
  <si>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</si>
  <si>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</si>
  <si>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</si>
  <si>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</si>
  <si>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</si>
  <si>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</si>
  <si>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</si>
  <si>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</si>
  <si>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</si>
  <si>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</si>
  <si>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</si>
  <si>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</si>
  <si>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</si>
  <si>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</si>
  <si>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</si>
  <si>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</si>
  <si>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</si>
  <si>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</si>
  <si>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</si>
  <si>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</si>
  <si>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</si>
  <si>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</si>
  <si>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</si>
  <si>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</si>
  <si>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</si>
  <si>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</si>
  <si>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</si>
  <si>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</si>
  <si>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</si>
  <si>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</si>
  <si>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</si>
  <si>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</si>
  <si>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</si>
  <si>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</si>
  <si>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</si>
  <si>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</si>
  <si>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</si>
  <si>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</si>
  <si>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</si>
  <si>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</si>
  <si>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</si>
  <si>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</si>
  <si>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</si>
  <si>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</si>
  <si>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</si>
  <si>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</si>
  <si>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</si>
  <si>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</si>
  <si>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</si>
  <si>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</si>
  <si>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</si>
  <si>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</si>
  <si>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</si>
  <si>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</si>
  <si>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</si>
  <si>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</si>
  <si>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</si>
  <si>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</si>
  <si>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</si>
  <si>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</si>
  <si>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</si>
  <si>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</si>
  <si>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</si>
  <si>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</si>
  <si>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</si>
  <si>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</si>
  <si>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</si>
  <si>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</si>
  <si>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</si>
  <si>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</si>
  <si>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</si>
  <si>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</si>
  <si>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</si>
  <si>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</si>
  <si>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</si>
  <si>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</si>
  <si>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</si>
  <si>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</si>
  <si>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</si>
  <si>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</si>
  <si>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</si>
  <si>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</si>
  <si>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</si>
  <si>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</si>
  <si>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</si>
  <si>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</si>
  <si>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</si>
  <si>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</si>
  <si>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</si>
  <si>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</si>
  <si>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</si>
  <si>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</si>
  <si>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</si>
  <si>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</si>
  <si>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</si>
  <si>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</si>
  <si>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</si>
  <si>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</si>
  <si>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</si>
  <si>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</si>
  <si>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</si>
  <si>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</si>
  <si>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</si>
  <si>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</si>
  <si>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</si>
  <si>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</si>
  <si>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</si>
  <si>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</si>
  <si>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</si>
  <si>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</si>
  <si>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</si>
  <si>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</si>
  <si>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</si>
  <si>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</si>
  <si>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</si>
  <si>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</si>
  <si>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</si>
  <si>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</si>
  <si>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</si>
  <si>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</si>
  <si>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</si>
  <si>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</si>
  <si>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</si>
  <si>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</si>
  <si>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</si>
  <si>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</si>
  <si>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</si>
  <si>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</si>
  <si>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</si>
  <si>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</si>
  <si>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</si>
  <si>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</si>
  <si>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</si>
  <si>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</si>
  <si>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</si>
  <si>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</si>
  <si>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</si>
  <si>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</si>
  <si>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</si>
  <si>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</si>
  <si>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</si>
  <si>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</si>
  <si>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</si>
  <si>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</si>
  <si>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</si>
  <si>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</si>
  <si>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</si>
  <si>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</si>
  <si>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</si>
  <si>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</si>
  <si>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</si>
  <si>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</si>
  <si>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</si>
  <si>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</si>
  <si>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</si>
  <si>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</si>
  <si>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</si>
  <si>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</si>
  <si>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</si>
  <si>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</si>
  <si>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</si>
  <si>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</si>
  <si>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</si>
  <si>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</si>
  <si>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</si>
  <si>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</si>
  <si>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</si>
  <si>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</si>
  <si>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</si>
  <si>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</si>
  <si>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</si>
  <si>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</si>
  <si>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</si>
  <si>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</si>
  <si>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</si>
  <si>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</si>
  <si>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</si>
  <si>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</si>
  <si>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</si>
  <si>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</si>
  <si>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</si>
  <si>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</si>
  <si>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</si>
  <si>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</si>
  <si>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</si>
  <si>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</si>
  <si>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</si>
  <si>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</si>
  <si>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</si>
  <si>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</si>
  <si>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</si>
  <si>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</si>
  <si>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</si>
  <si>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</si>
  <si>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</si>
  <si>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</si>
  <si>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</si>
  <si>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</si>
  <si>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</si>
  <si>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</si>
  <si>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</si>
  <si>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</si>
  <si>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</si>
  <si>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</si>
  <si>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</si>
  <si>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</si>
  <si>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</si>
  <si>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</si>
  <si>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</si>
  <si>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</si>
  <si>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</si>
  <si>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</si>
  <si>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</si>
  <si>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</si>
  <si>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</si>
  <si>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</si>
  <si>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</si>
  <si>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</si>
  <si>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</si>
  <si>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</si>
  <si>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</si>
  <si>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</si>
  <si>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</si>
  <si>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</si>
  <si>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</si>
  <si>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</si>
  <si>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</si>
  <si>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</si>
  <si>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</si>
  <si>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</si>
  <si>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</si>
  <si>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</si>
  <si>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</si>
  <si>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</si>
  <si>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</si>
  <si>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</si>
  <si>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</si>
  <si>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</si>
  <si>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</si>
  <si>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</si>
  <si>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</si>
  <si>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</si>
  <si>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</si>
  <si>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</si>
  <si>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</si>
  <si>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</si>
  <si>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</si>
  <si>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</si>
  <si>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</si>
  <si>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</si>
  <si>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</si>
  <si>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</si>
  <si>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</si>
  <si>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</si>
  <si>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</si>
  <si>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</si>
  <si>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</si>
  <si>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</si>
  <si>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</si>
  <si>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</si>
  <si>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</si>
  <si>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</si>
  <si>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</si>
  <si>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</si>
  <si>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</si>
  <si>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</si>
  <si>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</si>
  <si>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</si>
  <si>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</si>
  <si>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</si>
  <si>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</si>
  <si>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</si>
  <si>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</si>
  <si>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</si>
  <si>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</si>
  <si>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</si>
  <si>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</si>
  <si>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</si>
  <si>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</si>
  <si>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</si>
  <si>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</si>
  <si>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</si>
  <si>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</si>
  <si>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</si>
  <si>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</si>
  <si>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</si>
  <si>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</si>
  <si>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</si>
  <si>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</si>
  <si>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</si>
  <si>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</si>
  <si>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</si>
  <si>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</si>
  <si>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</si>
  <si>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</si>
  <si>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</si>
  <si>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</si>
  <si>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</si>
  <si>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</si>
  <si>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</si>
  <si>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</si>
  <si>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</si>
  <si>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</si>
  <si>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</si>
  <si>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</si>
  <si>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</si>
  <si>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</si>
  <si>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</si>
  <si>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</si>
  <si>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</si>
  <si>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</si>
  <si>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</si>
  <si>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</si>
  <si>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</si>
  <si>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</si>
  <si>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</si>
  <si>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</si>
  <si>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</si>
  <si>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</si>
  <si>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</si>
  <si>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</si>
  <si>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</si>
  <si>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</si>
  <si>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</si>
  <si>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</si>
  <si>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</si>
  <si>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</si>
  <si>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</si>
  <si>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</si>
  <si>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</si>
  <si>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</si>
  <si>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</si>
  <si>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</si>
  <si>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</si>
  <si>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</si>
  <si>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</si>
  <si>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</si>
  <si>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</si>
  <si>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</si>
  <si>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</si>
  <si>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</si>
  <si>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</si>
  <si>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</si>
  <si>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</si>
  <si>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</si>
  <si>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</si>
  <si>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</si>
  <si>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</si>
  <si>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</si>
  <si>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</si>
  <si>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</si>
  <si>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</si>
  <si>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</si>
  <si>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</si>
  <si>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</si>
  <si>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</si>
  <si>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</si>
  <si>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</si>
  <si>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</si>
  <si>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</si>
  <si>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</si>
  <si>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</si>
  <si>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</si>
  <si>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</si>
  <si>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</si>
  <si>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</si>
  <si>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</si>
  <si>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</si>
  <si>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</si>
  <si>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</si>
  <si>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</si>
  <si>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</si>
  <si>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</si>
  <si>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</si>
  <si>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</si>
  <si>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</si>
  <si>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</si>
  <si>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</si>
  <si>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</si>
  <si>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</si>
  <si>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</si>
  <si>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</si>
  <si>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</si>
  <si>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</si>
  <si>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</si>
  <si>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</si>
  <si>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</si>
  <si>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</si>
  <si>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</si>
  <si>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</si>
  <si>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</si>
  <si>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</si>
  <si>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</si>
  <si>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</si>
  <si>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</si>
  <si>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</si>
  <si>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</si>
  <si>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</si>
  <si>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</si>
  <si>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</si>
  <si>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</si>
  <si>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</si>
  <si>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</si>
  <si>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</si>
  <si>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</si>
  <si>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</si>
  <si>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</si>
  <si>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</si>
  <si>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</si>
  <si>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</si>
  <si>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</si>
  <si>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</si>
  <si>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</si>
  <si>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</si>
  <si>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</si>
  <si>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</si>
  <si>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</si>
  <si>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</si>
  <si>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</si>
  <si>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</si>
  <si>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</si>
  <si>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</si>
  <si>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</si>
  <si>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</si>
  <si>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</si>
  <si>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</si>
  <si>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</si>
  <si>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</si>
  <si>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</si>
  <si>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</si>
  <si>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</si>
  <si>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</si>
  <si>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</si>
  <si>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</si>
  <si>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</si>
  <si>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</si>
  <si>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</si>
  <si>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</si>
  <si>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</si>
  <si>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</si>
  <si>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</si>
  <si>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</si>
  <si>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</si>
  <si>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</si>
  <si>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</si>
  <si>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</si>
  <si>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</si>
  <si>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</si>
  <si>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</si>
  <si>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</si>
  <si>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</si>
  <si>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</si>
  <si>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</si>
  <si>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</si>
  <si>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</si>
  <si>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</si>
  <si>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</si>
  <si>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</si>
  <si>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</si>
  <si>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</si>
  <si>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</si>
  <si>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</si>
  <si>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</si>
  <si>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</si>
  <si>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</si>
  <si>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</si>
  <si>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</si>
  <si>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</si>
  <si>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</si>
  <si>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</si>
  <si>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</si>
  <si>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</si>
  <si>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</si>
  <si>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</si>
  <si>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</si>
  <si>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</si>
  <si>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</si>
  <si>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</si>
  <si>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</si>
  <si>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</si>
  <si>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</si>
  <si>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</si>
  <si>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</si>
  <si>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</si>
  <si>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</si>
  <si>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</si>
  <si>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</si>
  <si>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</si>
  <si>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</si>
  <si>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</si>
  <si>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</si>
  <si>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</si>
  <si>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</si>
  <si>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</si>
  <si>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</si>
  <si>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</si>
  <si>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</si>
  <si>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</si>
  <si>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</si>
  <si>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</si>
  <si>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</si>
  <si>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</si>
  <si>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</si>
  <si>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</si>
  <si>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</si>
  <si>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</si>
  <si>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</si>
  <si>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</si>
  <si>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</si>
  <si>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</si>
  <si>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</si>
  <si>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</si>
  <si>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</si>
  <si>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</si>
  <si>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</si>
  <si>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</si>
  <si>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</si>
  <si>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</si>
  <si>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</si>
  <si>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</si>
  <si>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</si>
  <si>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</si>
  <si>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</si>
  <si>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</si>
  <si>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</si>
  <si>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</si>
  <si>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</si>
  <si>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</si>
  <si>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</si>
  <si>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</si>
  <si>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</si>
  <si>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</si>
  <si>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</si>
  <si>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</si>
  <si>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</si>
  <si>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</si>
  <si>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</si>
  <si>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</si>
  <si>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</si>
  <si>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</si>
  <si>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</si>
  <si>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</si>
  <si>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</si>
  <si>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</si>
  <si>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</si>
  <si>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</si>
  <si>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</si>
  <si>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</si>
  <si>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</si>
  <si>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</si>
  <si>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</si>
  <si>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</si>
  <si>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</si>
  <si>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</si>
  <si>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</si>
  <si>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</si>
  <si>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</si>
  <si>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</si>
  <si>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</si>
  <si>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</si>
  <si>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</si>
  <si>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</si>
  <si>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</si>
  <si>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</si>
  <si>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</si>
  <si>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</si>
  <si>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</si>
  <si>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</si>
  <si>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</si>
  <si>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</si>
  <si>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</si>
  <si>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</si>
  <si>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</si>
  <si>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</si>
  <si>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</si>
  <si>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</si>
  <si>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</si>
  <si>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</si>
  <si>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</si>
  <si>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</si>
  <si>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</si>
  <si>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</si>
  <si>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</si>
  <si>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</si>
  <si>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</si>
  <si>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</si>
  <si>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</si>
  <si>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</si>
  <si>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</si>
  <si>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</si>
  <si>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</si>
  <si>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</si>
  <si>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</si>
  <si>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</si>
  <si>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</si>
  <si>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</si>
  <si>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</si>
  <si>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</si>
  <si>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</si>
  <si>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</si>
  <si>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</si>
  <si>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</si>
  <si>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</si>
  <si>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</si>
  <si>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</si>
  <si>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</si>
  <si>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</si>
  <si>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</si>
  <si>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</si>
  <si>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</si>
  <si>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</si>
  <si>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</si>
  <si>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</si>
  <si>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</si>
  <si>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</si>
  <si>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</si>
  <si>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</si>
  <si>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</si>
  <si>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</si>
  <si>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</si>
  <si>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</si>
  <si>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</si>
  <si>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</si>
  <si>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</si>
  <si>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</si>
  <si>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</si>
  <si>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</si>
  <si>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</si>
  <si>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</si>
  <si>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</si>
  <si>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</si>
  <si>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</si>
  <si>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</si>
  <si>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</si>
  <si>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</si>
  <si>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</si>
  <si>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</si>
  <si>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</si>
  <si>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</si>
  <si>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</si>
  <si>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</si>
  <si>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</si>
  <si>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</si>
  <si>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</si>
  <si>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</si>
  <si>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</si>
  <si>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</si>
  <si>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</si>
  <si>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</si>
  <si>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</si>
  <si>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</si>
  <si>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</si>
  <si>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</si>
  <si>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</si>
  <si>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</si>
  <si>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</si>
  <si>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</si>
  <si>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</si>
  <si>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</si>
  <si>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</si>
  <si>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</si>
  <si>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</si>
  <si>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</si>
  <si>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</si>
  <si>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</si>
  <si>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</si>
  <si>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</si>
  <si>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</si>
  <si>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</si>
  <si>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</si>
  <si>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</si>
  <si>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</si>
  <si>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</si>
  <si>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</si>
  <si>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</si>
  <si>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</si>
  <si>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</si>
  <si>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</si>
  <si>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</si>
  <si>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</si>
  <si>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</si>
  <si>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</si>
  <si>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</si>
  <si>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</si>
  <si>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</si>
  <si>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</si>
  <si>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</si>
  <si>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</si>
  <si>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</si>
  <si>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</si>
  <si>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</si>
  <si>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</si>
  <si>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</si>
  <si>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</si>
  <si>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</si>
  <si>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</si>
  <si>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</si>
  <si>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</si>
  <si>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</si>
  <si>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</si>
  <si>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</si>
  <si>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</si>
  <si>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</si>
  <si>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</si>
  <si>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</si>
  <si>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</si>
  <si>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</si>
  <si>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</si>
  <si>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</si>
  <si>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</si>
  <si>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</si>
  <si>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</si>
  <si>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</si>
  <si>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</si>
  <si>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</si>
  <si>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</si>
  <si>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</si>
  <si>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</si>
  <si>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</si>
  <si>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</si>
  <si>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</si>
  <si>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</si>
  <si>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</si>
  <si>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</si>
  <si>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</si>
  <si>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</si>
  <si>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</si>
  <si>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</si>
  <si>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</si>
  <si>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</si>
  <si>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</si>
  <si>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</si>
  <si>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</si>
  <si>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</si>
  <si>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</si>
  <si>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</si>
  <si>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</si>
  <si>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</si>
  <si>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</si>
  <si>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</si>
  <si>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</si>
  <si>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</si>
  <si>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</si>
  <si>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</si>
  <si>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</si>
  <si>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</si>
  <si>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</si>
  <si>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</si>
  <si>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</si>
  <si>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</si>
  <si>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</si>
  <si>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</si>
  <si>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</si>
  <si>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</si>
  <si>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</si>
  <si>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</si>
  <si>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</si>
  <si>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</si>
  <si>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</si>
  <si>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</si>
  <si>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</si>
  <si>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</si>
  <si>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</si>
  <si>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</si>
  <si>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</si>
  <si>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</si>
  <si>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</si>
  <si>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</si>
  <si>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</si>
  <si>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</si>
  <si>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</si>
  <si>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</si>
  <si>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</si>
  <si>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</si>
  <si>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</si>
  <si>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</si>
  <si>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</si>
  <si>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</si>
  <si>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</si>
  <si>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</si>
  <si>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</si>
  <si>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</si>
  <si>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</si>
  <si>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</si>
  <si>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</si>
  <si>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</si>
  <si>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</si>
  <si>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</si>
  <si>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</si>
  <si>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</si>
  <si>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</si>
  <si>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</si>
  <si>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</si>
  <si>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</si>
  <si>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</si>
  <si>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</si>
  <si>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</si>
  <si>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</si>
  <si>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</si>
  <si>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</si>
  <si>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</si>
  <si>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</si>
  <si>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</si>
  <si>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</si>
  <si>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</si>
  <si>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</si>
  <si>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</si>
  <si>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</si>
  <si>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</si>
  <si>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</si>
  <si>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</si>
  <si>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</si>
  <si>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</si>
  <si>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</si>
  <si>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</si>
  <si>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</si>
  <si>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</si>
  <si>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</si>
  <si>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</si>
  <si>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</si>
  <si>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</si>
  <si>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</si>
  <si>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</si>
  <si>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</si>
  <si>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</si>
  <si>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</si>
  <si>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</si>
  <si>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</si>
  <si>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</si>
  <si>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</si>
  <si>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</si>
  <si>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</si>
  <si>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</si>
  <si>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</si>
  <si>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</si>
  <si>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</si>
  <si>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</si>
  <si>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</si>
  <si>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</si>
  <si>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</si>
  <si>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</si>
  <si>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</si>
  <si>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</si>
  <si>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</si>
  <si>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</si>
  <si>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</si>
  <si>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</si>
  <si>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</si>
  <si>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</si>
  <si>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</si>
  <si>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</si>
  <si>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</si>
  <si>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</si>
  <si>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</si>
  <si>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</si>
  <si>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</si>
  <si>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</si>
  <si>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</si>
  <si>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</si>
  <si>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</si>
  <si>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</si>
  <si>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</si>
  <si>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</si>
  <si>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</si>
  <si>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</si>
  <si>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</si>
  <si>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</si>
  <si>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</si>
  <si>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</si>
  <si>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</si>
  <si>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</si>
  <si>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</si>
  <si>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</si>
  <si>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</si>
  <si>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</si>
  <si>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</si>
  <si>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</si>
  <si>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</si>
  <si>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</si>
  <si>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</si>
  <si>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</si>
  <si>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</si>
  <si>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</si>
  <si>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</si>
  <si>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</si>
  <si>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</si>
  <si>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</si>
  <si>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</si>
  <si>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</si>
  <si>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</si>
  <si>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</si>
  <si>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</si>
  <si>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</si>
  <si>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</si>
  <si>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</si>
  <si>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</si>
  <si>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</si>
  <si>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</si>
  <si>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</si>
  <si>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</si>
  <si>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</si>
  <si>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</si>
  <si>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</si>
  <si>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</si>
  <si>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</si>
  <si>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</si>
  <si>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</si>
  <si>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</si>
  <si>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</si>
  <si>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</si>
  <si>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</si>
  <si>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</si>
  <si>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</si>
  <si>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</si>
  <si>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</si>
  <si>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</si>
  <si>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</si>
  <si>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</si>
  <si>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</si>
  <si>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</si>
  <si>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</si>
  <si>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</si>
  <si>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</si>
  <si>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</si>
  <si>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</si>
  <si>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</si>
  <si>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</si>
  <si>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</si>
  <si>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</si>
  <si>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</si>
  <si>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</si>
  <si>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</si>
  <si>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</si>
  <si>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</si>
  <si>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</si>
  <si>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</si>
  <si>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</si>
  <si>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</si>
  <si>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</si>
  <si>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</si>
  <si>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</si>
  <si>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</si>
  <si>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</si>
  <si>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</si>
  <si>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</si>
  <si>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</si>
  <si>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</si>
  <si>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</si>
  <si>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</si>
  <si>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</si>
  <si>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</si>
  <si>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</si>
  <si>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</si>
  <si>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</si>
  <si>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</si>
  <si>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</si>
  <si>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</si>
  <si>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</si>
  <si>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</si>
  <si>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</si>
  <si>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</si>
  <si>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</si>
  <si>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</si>
  <si>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</si>
  <si>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</si>
  <si>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</si>
  <si>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</si>
  <si>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</si>
  <si>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</si>
  <si>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</si>
  <si>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</si>
  <si>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</si>
  <si>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</si>
  <si>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</si>
  <si>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</si>
  <si>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</si>
  <si>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</si>
  <si>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</si>
  <si>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</si>
  <si>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</si>
  <si>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</si>
  <si>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</si>
  <si>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</si>
  <si>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</si>
  <si>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</si>
  <si>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</si>
  <si>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</si>
  <si>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</si>
  <si>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</si>
  <si>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</si>
  <si>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</si>
  <si>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</si>
  <si>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</si>
  <si>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</si>
  <si>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</si>
  <si>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</si>
  <si>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</si>
  <si>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</si>
  <si>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</si>
  <si>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</si>
  <si>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</si>
  <si>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</si>
  <si>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</si>
  <si>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</si>
  <si>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</si>
  <si>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</si>
  <si>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</si>
  <si>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</si>
  <si>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</si>
  <si>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</si>
  <si>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</si>
  <si>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</si>
  <si>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</si>
  <si>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</si>
  <si>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</si>
  <si>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</si>
  <si>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</si>
  <si>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</si>
  <si>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</si>
  <si>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</si>
  <si>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</si>
  <si>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</si>
  <si>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</si>
  <si>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</si>
  <si>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</si>
  <si>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</si>
  <si>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</si>
  <si>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</si>
  <si>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</si>
  <si>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</si>
  <si>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</si>
  <si>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</si>
  <si>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</si>
  <si>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</si>
  <si>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</si>
  <si>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</si>
  <si>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</si>
  <si>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</si>
  <si>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</si>
  <si>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</si>
  <si>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</si>
  <si>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</si>
  <si>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</si>
  <si>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</si>
  <si>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</si>
  <si>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</si>
  <si>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</si>
  <si>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</si>
  <si>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</si>
  <si>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</si>
  <si>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</si>
  <si>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</si>
  <si>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</si>
  <si>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</si>
  <si>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</si>
  <si>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</si>
  <si>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</si>
  <si>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</si>
  <si>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</si>
  <si>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</si>
  <si>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</si>
  <si>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</si>
  <si>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</si>
  <si>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</si>
  <si>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</si>
  <si>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</si>
  <si>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</si>
  <si>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</si>
  <si>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</si>
  <si>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</si>
  <si>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</si>
  <si>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</si>
  <si>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</si>
  <si>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</si>
  <si>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</si>
  <si>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</si>
  <si>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</si>
  <si>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</si>
  <si>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</si>
  <si>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</si>
  <si>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</si>
  <si>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</si>
  <si>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</si>
  <si>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</si>
  <si>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</si>
  <si>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</si>
  <si>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</si>
  <si>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</si>
  <si>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</si>
  <si>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</si>
  <si>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</si>
  <si>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</si>
  <si>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</si>
  <si>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</si>
  <si>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</si>
  <si>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</si>
  <si>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</si>
  <si>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</si>
  <si>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</si>
  <si>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</si>
  <si>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</si>
  <si>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</si>
  <si>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</si>
  <si>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</si>
  <si>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</si>
  <si>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</si>
  <si>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</si>
  <si>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</si>
  <si>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</si>
  <si>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</si>
  <si>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</si>
  <si>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</si>
  <si>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</si>
  <si>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</si>
  <si>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</si>
  <si>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</si>
  <si>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</si>
  <si>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</si>
  <si>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</si>
  <si>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</si>
  <si>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</si>
  <si>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</si>
  <si>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</si>
  <si>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</si>
  <si>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</si>
  <si>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</si>
  <si>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</si>
  <si>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</si>
  <si>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</si>
  <si>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</si>
  <si>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</si>
  <si>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</si>
  <si>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</si>
  <si>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</si>
  <si>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</si>
  <si>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</si>
  <si>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</si>
  <si>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</si>
  <si>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</si>
  <si>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</si>
  <si>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</si>
  <si>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</si>
  <si>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</si>
  <si>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</si>
  <si>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</si>
  <si>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</si>
  <si>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</si>
  <si>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</si>
  <si>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</si>
  <si>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</si>
  <si>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</si>
  <si>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</si>
  <si>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</si>
  <si>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</si>
  <si>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</si>
  <si>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</si>
  <si>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</si>
  <si>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</si>
  <si>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</si>
  <si>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</si>
  <si>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</si>
  <si>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</si>
  <si>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</si>
  <si>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</si>
  <si>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</si>
  <si>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</si>
  <si>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</si>
  <si>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</si>
  <si>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</si>
  <si>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</si>
  <si>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</si>
  <si>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</si>
  <si>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</si>
  <si>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</si>
  <si>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</si>
  <si>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</si>
  <si>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</si>
  <si>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</si>
  <si>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</si>
  <si>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</si>
  <si>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</si>
  <si>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</si>
  <si>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</si>
  <si>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</si>
  <si>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</si>
  <si>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</si>
  <si>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</si>
  <si>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</si>
  <si>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</si>
  <si>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</si>
  <si>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</si>
  <si>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</si>
  <si>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</si>
  <si>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</si>
  <si>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</si>
  <si>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</si>
  <si>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</si>
  <si>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</si>
  <si>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</si>
  <si>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</si>
  <si>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</si>
  <si>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</si>
  <si>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</si>
  <si>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</si>
  <si>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</si>
  <si>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</si>
  <si>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</si>
  <si>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</si>
  <si>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</si>
  <si>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</si>
  <si>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</si>
  <si>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</si>
  <si>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</si>
  <si>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</si>
  <si>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</si>
  <si>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</si>
  <si>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</si>
  <si>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</si>
  <si>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</si>
  <si>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</si>
  <si>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</si>
  <si>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</si>
  <si>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</si>
  <si>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</si>
  <si>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</si>
  <si>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</si>
  <si>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</si>
  <si>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</si>
  <si>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</si>
  <si>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</si>
  <si>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</si>
  <si>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</si>
  <si>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</si>
  <si>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</si>
  <si>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</si>
  <si>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</si>
  <si>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</si>
  <si>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</si>
  <si>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</si>
  <si>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</si>
  <si>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</si>
  <si>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</si>
  <si>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</si>
  <si>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</si>
  <si>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</si>
  <si>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</si>
  <si>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</si>
  <si>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</si>
  <si>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</si>
  <si>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</si>
  <si>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</si>
  <si>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</si>
  <si>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</si>
  <si>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</si>
  <si>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</si>
  <si>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</si>
  <si>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</si>
  <si>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</si>
  <si>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</si>
  <si>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</si>
  <si>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</si>
  <si>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</si>
  <si>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</si>
  <si>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</si>
  <si>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</si>
  <si>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</si>
  <si>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</si>
  <si>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</si>
  <si>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</si>
  <si>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</si>
  <si>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</si>
  <si>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</si>
  <si>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</si>
  <si>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</si>
  <si>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</si>
  <si>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</si>
  <si>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</si>
  <si>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</si>
  <si>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</si>
  <si>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</si>
  <si>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</si>
  <si>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</si>
  <si>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</si>
  <si>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</si>
  <si>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</si>
  <si>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</si>
  <si>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</si>
  <si>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</si>
  <si>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</si>
  <si>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</si>
  <si>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</si>
  <si>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</si>
  <si>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</si>
  <si>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</si>
  <si>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</si>
  <si>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</si>
  <si>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</si>
  <si>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</si>
  <si>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</si>
  <si>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</si>
  <si>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</si>
  <si>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</si>
  <si>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</si>
  <si>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</si>
  <si>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</si>
  <si>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</si>
  <si>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</si>
  <si>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</si>
  <si>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</si>
  <si>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</si>
  <si>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</si>
  <si>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</si>
  <si>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</si>
  <si>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</si>
  <si>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</si>
  <si>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</si>
  <si>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</si>
  <si>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</si>
  <si>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</si>
  <si>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</si>
  <si>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</si>
  <si>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</si>
  <si>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</si>
  <si>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</si>
  <si>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</si>
  <si>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</si>
  <si>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</si>
  <si>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</si>
  <si>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</si>
  <si>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</si>
  <si>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</si>
  <si>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</si>
  <si>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</si>
  <si>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</si>
  <si>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</si>
  <si>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</si>
  <si>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</si>
  <si>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</si>
  <si>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</si>
  <si>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</si>
  <si>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</si>
  <si>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</si>
  <si>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</si>
  <si>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</si>
  <si>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</si>
  <si>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</si>
  <si>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</si>
  <si>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</si>
  <si>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</si>
  <si>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</si>
  <si>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</si>
  <si>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</si>
  <si>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</si>
  <si>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</si>
  <si>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</si>
  <si>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</si>
  <si>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</si>
  <si>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</si>
  <si>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</si>
  <si>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</si>
  <si>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</si>
  <si>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</si>
  <si>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</si>
  <si>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</si>
  <si>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</si>
  <si>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</si>
  <si>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</si>
  <si>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</si>
  <si>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</si>
  <si>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</si>
  <si>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</si>
  <si>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</si>
  <si>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</si>
  <si>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</si>
  <si>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</si>
  <si>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</si>
  <si>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</si>
  <si>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</si>
  <si>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</si>
  <si>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</si>
  <si>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</si>
  <si>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</si>
  <si>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</si>
  <si>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</si>
  <si>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</si>
  <si>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</si>
  <si>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</si>
  <si>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</si>
  <si>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</si>
  <si>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</si>
  <si>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</si>
  <si>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</si>
  <si>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</si>
  <si>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</si>
  <si>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</si>
  <si>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</si>
  <si>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</si>
  <si>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</si>
  <si>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</si>
  <si>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</si>
  <si>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</si>
  <si>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</si>
  <si>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</si>
  <si>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</si>
  <si>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</si>
  <si>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</si>
  <si>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</si>
  <si>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</si>
  <si>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</si>
  <si>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</si>
  <si>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</si>
  <si>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</si>
  <si>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</si>
  <si>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</si>
  <si>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</si>
  <si>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</si>
  <si>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</si>
  <si>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</si>
  <si>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</si>
  <si>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</si>
  <si>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</si>
  <si>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</si>
  <si>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</si>
  <si>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</si>
  <si>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</si>
  <si>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</si>
  <si>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</si>
  <si>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</si>
  <si>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</si>
  <si>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</si>
  <si>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</si>
  <si>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</si>
  <si>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</si>
  <si>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</si>
  <si>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</si>
  <si>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</si>
  <si>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</si>
  <si>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</si>
  <si>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</si>
  <si>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</si>
  <si>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</si>
  <si>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</si>
  <si>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</si>
  <si>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</si>
  <si>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</si>
  <si>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</si>
  <si>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</si>
  <si>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</si>
  <si>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</si>
  <si>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</si>
  <si>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</si>
  <si>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</si>
  <si>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</si>
  <si>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</si>
  <si>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</si>
  <si>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</si>
  <si>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</si>
  <si>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</si>
  <si>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</si>
  <si>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</si>
  <si>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</si>
  <si>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</si>
  <si>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</si>
  <si>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</si>
  <si>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</si>
  <si>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</si>
  <si>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</si>
  <si>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</si>
  <si>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</si>
  <si>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</si>
  <si>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</si>
  <si>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</si>
  <si>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</si>
  <si>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</si>
  <si>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</si>
  <si>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</si>
  <si>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</si>
  <si>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</si>
  <si>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</si>
  <si>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</si>
  <si>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</si>
  <si>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</si>
  <si>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</si>
  <si>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</si>
  <si>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</si>
  <si>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</si>
  <si>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</si>
  <si>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</si>
  <si>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</si>
  <si>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</si>
  <si>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</si>
  <si>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</si>
  <si>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</si>
  <si>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</si>
  <si>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</si>
  <si>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</si>
  <si>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</si>
  <si>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</si>
  <si>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</si>
  <si>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</si>
  <si>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</si>
  <si>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</si>
  <si>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</si>
  <si>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</si>
  <si>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</si>
  <si>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</si>
  <si>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</si>
  <si>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</si>
  <si>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</si>
  <si>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</si>
  <si>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</si>
  <si>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</si>
  <si>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</si>
  <si>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</si>
  <si>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</si>
  <si>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</si>
  <si>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</si>
  <si>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</si>
  <si>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</si>
  <si>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</si>
  <si>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</si>
  <si>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</si>
  <si>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</si>
  <si>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</si>
  <si>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</si>
  <si>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</si>
  <si>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</si>
  <si>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</si>
  <si>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</si>
  <si>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</si>
  <si>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</si>
  <si>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</si>
  <si>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</si>
  <si>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</si>
  <si>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</si>
  <si>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</si>
  <si>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</si>
  <si>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</si>
  <si>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</si>
  <si>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</si>
  <si>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</si>
  <si>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</si>
  <si>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</si>
  <si>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</si>
  <si>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</si>
  <si>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</si>
  <si>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</si>
  <si>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</si>
  <si>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</si>
  <si>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</si>
  <si>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</si>
  <si>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</si>
  <si>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</si>
  <si>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</si>
  <si>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</si>
  <si>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</si>
  <si>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</si>
  <si>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</si>
  <si>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</si>
  <si>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</si>
  <si>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</si>
  <si>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</si>
  <si>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</si>
  <si>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</si>
  <si>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</si>
  <si>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</si>
  <si>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</si>
  <si>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</si>
  <si>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</si>
  <si>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</si>
  <si>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</si>
  <si>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</si>
  <si>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</si>
  <si>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</si>
  <si>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</si>
  <si>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</si>
  <si>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</si>
  <si>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</si>
  <si>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</si>
  <si>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</si>
  <si>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</si>
  <si>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</si>
  <si>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</si>
  <si>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</si>
  <si>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</si>
  <si>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</si>
  <si>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</si>
  <si>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</si>
  <si>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</si>
  <si>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</si>
  <si>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</si>
  <si>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</si>
  <si>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</si>
  <si>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</si>
  <si>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</si>
  <si>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</si>
  <si>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</si>
  <si>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</si>
  <si>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</si>
  <si>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</si>
  <si>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</si>
  <si>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</si>
  <si>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</si>
  <si>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</si>
  <si>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</si>
  <si>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</si>
  <si>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</si>
  <si>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</si>
  <si>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</si>
  <si>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</si>
  <si>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</si>
  <si>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</si>
  <si>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</si>
  <si>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</si>
  <si>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</si>
  <si>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</si>
  <si>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</si>
  <si>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</si>
  <si>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</si>
  <si>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</si>
  <si>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</si>
  <si>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</si>
  <si>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</si>
  <si>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</si>
  <si>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</si>
  <si>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</si>
  <si>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</si>
  <si>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</si>
  <si>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</si>
  <si>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</si>
  <si>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</si>
  <si>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</si>
  <si>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</si>
  <si>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</si>
  <si>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</si>
  <si>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</si>
  <si>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</si>
  <si>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</si>
  <si>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</si>
  <si>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</si>
  <si>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</si>
  <si>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</si>
  <si>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</si>
  <si>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</si>
  <si>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</si>
  <si>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</si>
  <si>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</si>
  <si>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</si>
  <si>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</si>
  <si>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</si>
  <si>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</si>
  <si>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</si>
  <si>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</si>
  <si>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</si>
  <si>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</si>
  <si>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</si>
  <si>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</si>
  <si>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</si>
  <si>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</si>
  <si>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</si>
  <si>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</si>
  <si>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</si>
  <si>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</si>
  <si>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</si>
  <si>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</si>
  <si>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</si>
  <si>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</si>
  <si>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</si>
  <si>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</si>
  <si>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</si>
  <si>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</si>
  <si>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</si>
  <si>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</si>
  <si>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</si>
  <si>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</si>
  <si>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</si>
  <si>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</si>
  <si>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</si>
  <si>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</si>
  <si>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</si>
  <si>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</si>
  <si>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</si>
  <si>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</si>
  <si>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</si>
  <si>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</si>
  <si>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</si>
  <si>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</si>
  <si>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</si>
  <si>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</si>
  <si>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</si>
  <si>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</si>
  <si>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</si>
  <si>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</si>
  <si>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</si>
  <si>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</si>
  <si>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</si>
  <si>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</si>
  <si>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</si>
  <si>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</si>
  <si>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</si>
  <si>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</si>
  <si>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</si>
  <si>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</si>
  <si>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</si>
  <si>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</si>
  <si>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</si>
  <si>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</si>
  <si>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</si>
  <si>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</si>
  <si>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</si>
  <si>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</si>
  <si>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</si>
  <si>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</si>
  <si>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</si>
  <si>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</si>
  <si>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</si>
  <si>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</si>
  <si>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</si>
  <si>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</si>
  <si>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</si>
  <si>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</si>
  <si>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</si>
  <si>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</si>
  <si>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</si>
  <si>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</si>
  <si>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</si>
  <si>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</si>
  <si>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</si>
  <si>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</si>
  <si>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</si>
  <si>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</si>
  <si>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</si>
  <si>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</si>
  <si>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</si>
  <si>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</si>
  <si>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</si>
  <si>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</si>
  <si>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</si>
  <si>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</si>
  <si>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</si>
  <si>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</si>
  <si>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</si>
  <si>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</si>
  <si>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</si>
  <si>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</si>
  <si>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</si>
  <si>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</si>
  <si>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</si>
  <si>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</si>
  <si>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</si>
  <si>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</si>
  <si>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</si>
  <si>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</si>
  <si>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</si>
  <si>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</si>
  <si>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</si>
  <si>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</si>
  <si>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</si>
  <si>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</si>
  <si>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</si>
  <si>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</si>
  <si>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</si>
  <si>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</si>
  <si>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</si>
  <si>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</si>
  <si>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</si>
  <si>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</si>
  <si>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</si>
  <si>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</si>
  <si>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</si>
  <si>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</si>
  <si>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</si>
  <si>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</si>
  <si>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</si>
  <si>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</si>
  <si>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</si>
  <si>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</si>
  <si>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</si>
  <si>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</si>
  <si>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</si>
  <si>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</si>
  <si>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</si>
  <si>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</si>
  <si>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</si>
  <si>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</si>
  <si>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</si>
  <si>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</si>
  <si>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</si>
  <si>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</si>
  <si>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</si>
  <si>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</si>
  <si>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</si>
  <si>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</si>
  <si>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</si>
  <si>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</si>
  <si>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</si>
  <si>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</si>
  <si>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</si>
  <si>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</si>
  <si>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</si>
  <si>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</si>
  <si>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</si>
  <si>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</si>
  <si>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</si>
  <si>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</si>
  <si>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</si>
  <si>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</si>
  <si>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</si>
  <si>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</si>
  <si>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</si>
  <si>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</si>
  <si>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</si>
  <si>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</si>
  <si>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</si>
  <si>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</si>
  <si>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</si>
  <si>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</si>
  <si>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</si>
  <si>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</si>
  <si>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</si>
  <si>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</si>
  <si>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</si>
  <si>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</si>
  <si>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</si>
  <si>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</si>
  <si>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</si>
  <si>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</si>
  <si>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</si>
  <si>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</si>
  <si>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</si>
  <si>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</si>
  <si>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</si>
  <si>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</si>
  <si>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</si>
  <si>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</si>
  <si>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</si>
  <si>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</si>
  <si>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</si>
  <si>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</si>
  <si>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</si>
  <si>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</si>
  <si>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</si>
  <si>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</si>
  <si>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</si>
  <si>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</si>
  <si>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</si>
  <si>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</si>
  <si>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</si>
  <si>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</si>
  <si>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</si>
  <si>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</si>
  <si>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</si>
  <si>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</si>
  <si>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</si>
  <si>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</si>
  <si>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</si>
  <si>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</si>
  <si>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</si>
  <si>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</si>
  <si>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</si>
  <si>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</si>
  <si>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</si>
  <si>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</si>
  <si>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</si>
  <si>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</si>
  <si>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</si>
  <si>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</si>
  <si>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</si>
  <si>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</si>
  <si>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</si>
  <si>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</si>
  <si>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</si>
  <si>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</si>
  <si>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</si>
  <si>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</si>
  <si>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</si>
  <si>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</si>
  <si>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</si>
  <si>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</si>
  <si>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</si>
  <si>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</si>
  <si>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</si>
  <si>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</si>
  <si>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</si>
  <si>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</si>
  <si>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</si>
  <si>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</si>
  <si>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</si>
  <si>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</si>
  <si>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</si>
  <si>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</si>
  <si>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</si>
  <si>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</si>
  <si>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</si>
  <si>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</si>
  <si>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</si>
  <si>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</si>
  <si>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</si>
  <si>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</si>
  <si>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</si>
  <si>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</si>
  <si>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</si>
  <si>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</si>
  <si>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</si>
  <si>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</si>
  <si>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</si>
  <si>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</si>
  <si>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</si>
  <si>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</si>
  <si>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</si>
  <si>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</si>
  <si>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</si>
  <si>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</si>
  <si>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</si>
  <si>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</si>
  <si>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</si>
  <si>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</si>
  <si>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</si>
  <si>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</si>
  <si>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</si>
  <si>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</si>
  <si>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</si>
  <si>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</si>
  <si>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</si>
  <si>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</si>
  <si>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</si>
  <si>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</si>
  <si>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</si>
  <si>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</si>
  <si>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</si>
  <si>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</si>
  <si>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</si>
  <si>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</si>
  <si>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</si>
  <si>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</si>
  <si>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</si>
  <si>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</si>
  <si>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</si>
  <si>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</si>
  <si>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</si>
  <si>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</si>
  <si>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</si>
  <si>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</si>
  <si>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</si>
  <si>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</si>
  <si>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</si>
  <si>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</si>
  <si>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</si>
  <si>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</si>
  <si>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</si>
  <si>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</si>
  <si>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</si>
  <si>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</si>
  <si>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</si>
  <si>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</si>
  <si>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</si>
  <si>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</si>
  <si>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</si>
  <si>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</si>
  <si>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</si>
  <si>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</si>
  <si>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</si>
  <si>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</si>
  <si>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</si>
  <si>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</si>
  <si>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</si>
  <si>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</si>
  <si>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</si>
  <si>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</si>
  <si>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</si>
  <si>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</si>
  <si>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</si>
  <si>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</si>
  <si>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</si>
  <si>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</si>
  <si>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</si>
  <si>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</si>
  <si>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</si>
  <si>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</si>
  <si>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</si>
  <si>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</si>
  <si>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</si>
  <si>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</si>
  <si>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</si>
  <si>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</si>
  <si>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</si>
  <si>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</si>
  <si>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</si>
  <si>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</si>
  <si>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</si>
  <si>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</si>
  <si>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</si>
  <si>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</si>
  <si>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</si>
  <si>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</si>
  <si>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</si>
  <si>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</si>
  <si>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</si>
  <si>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</si>
  <si>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</si>
  <si>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</si>
  <si>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</si>
  <si>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</si>
  <si>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</si>
  <si>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</si>
  <si>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</si>
  <si>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</si>
  <si>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</si>
  <si>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</si>
  <si>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</si>
  <si>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</si>
  <si>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</si>
  <si>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</si>
  <si>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</si>
  <si>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</si>
  <si>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</si>
  <si>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</si>
  <si>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</si>
  <si>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</si>
  <si>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</si>
  <si>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</si>
  <si>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</si>
  <si>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</si>
  <si>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</si>
  <si>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</si>
  <si>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</si>
  <si>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</si>
  <si>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</si>
  <si>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</si>
  <si>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</si>
  <si>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</si>
  <si>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</si>
  <si>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</si>
  <si>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</si>
  <si>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</si>
  <si>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</si>
  <si>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</si>
  <si>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</si>
  <si>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</si>
  <si>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</si>
  <si>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</si>
  <si>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</si>
  <si>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</si>
  <si>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</si>
  <si>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</si>
  <si>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</si>
  <si>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</si>
  <si>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</si>
  <si>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</si>
  <si>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</si>
  <si>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</si>
  <si>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</si>
  <si>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</si>
  <si>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</si>
  <si>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</si>
  <si>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</si>
  <si>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</si>
  <si>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</si>
  <si>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</si>
  <si>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</si>
  <si>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</si>
  <si>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</si>
  <si>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</si>
  <si>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</si>
  <si>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</si>
  <si>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</si>
  <si>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</si>
  <si>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</si>
  <si>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</si>
  <si>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</si>
  <si>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</si>
  <si>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</si>
  <si>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</si>
  <si>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</si>
  <si>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</si>
  <si>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</si>
  <si>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</si>
  <si>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</si>
  <si>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</si>
  <si>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</si>
  <si>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</si>
  <si>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</si>
  <si>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</si>
  <si>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</si>
  <si>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</si>
  <si>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</si>
  <si>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</si>
  <si>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</si>
  <si>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</si>
  <si>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</si>
  <si>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</si>
  <si>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</si>
  <si>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</si>
  <si>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</si>
  <si>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</si>
  <si>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</si>
  <si>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</si>
  <si>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</si>
  <si>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</si>
  <si>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</si>
  <si>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</si>
  <si>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</si>
  <si>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</si>
  <si>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</si>
  <si>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</si>
  <si>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</si>
  <si>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</si>
  <si>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</si>
  <si>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</si>
  <si>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</si>
  <si>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</si>
  <si>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</si>
  <si>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</si>
  <si>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</si>
  <si>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</si>
  <si>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</si>
  <si>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</si>
  <si>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</si>
  <si>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</si>
  <si>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</si>
  <si>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</si>
  <si>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</si>
  <si>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</si>
  <si>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</si>
  <si>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</si>
  <si>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</si>
  <si>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</si>
  <si>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</si>
  <si>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</si>
  <si>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</si>
  <si>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</si>
  <si>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</si>
  <si>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</si>
  <si>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</si>
  <si>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</si>
  <si>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</si>
  <si>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</si>
  <si>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</si>
  <si>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</si>
  <si>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</si>
  <si>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</si>
  <si>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</si>
  <si>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</si>
  <si>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</si>
  <si>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</si>
  <si>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</si>
  <si>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</si>
  <si>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</si>
  <si>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</si>
  <si>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</si>
  <si>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</si>
  <si>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</si>
  <si>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</si>
  <si>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</si>
  <si>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</si>
  <si>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</si>
  <si>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</si>
  <si>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</si>
  <si>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</si>
  <si>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</si>
  <si>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</si>
  <si>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</si>
  <si>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</si>
  <si>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</si>
  <si>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</si>
  <si>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</si>
  <si>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</si>
  <si>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</si>
  <si>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</si>
  <si>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</si>
  <si>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</si>
  <si>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</si>
  <si>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</si>
  <si>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</si>
  <si>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</si>
  <si>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</si>
  <si>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</si>
  <si>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</si>
  <si>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</si>
  <si>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</si>
  <si>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</si>
  <si>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</si>
  <si>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</si>
  <si>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</si>
  <si>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</si>
  <si>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</si>
  <si>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</si>
  <si>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</si>
  <si>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</si>
  <si>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</si>
  <si>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</si>
  <si>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</si>
  <si>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</si>
  <si>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</si>
  <si>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</si>
  <si>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</si>
  <si>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</si>
  <si>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</si>
  <si>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</si>
  <si>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</si>
  <si>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</si>
  <si>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</si>
  <si>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</si>
  <si>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</si>
  <si>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</si>
  <si>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</si>
  <si>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</si>
  <si>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</si>
  <si>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</si>
  <si>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</si>
  <si>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</si>
  <si>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</si>
  <si>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</si>
  <si>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</si>
  <si>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</si>
  <si>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</si>
  <si>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</si>
  <si>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</si>
  <si>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</si>
  <si>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</si>
  <si>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</si>
  <si>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</si>
  <si>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</si>
  <si>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</si>
  <si>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</si>
  <si>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</si>
  <si>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</si>
  <si>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</si>
  <si>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</si>
  <si>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</si>
  <si>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</si>
  <si>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</si>
  <si>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</si>
  <si>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</si>
  <si>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</si>
  <si>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</si>
  <si>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</si>
  <si>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</si>
  <si>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</si>
  <si>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</si>
  <si>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</si>
  <si>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</si>
  <si>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</si>
  <si>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</si>
  <si>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</si>
  <si>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</si>
  <si>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</si>
  <si>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</si>
  <si>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</si>
  <si>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</si>
  <si>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</si>
  <si>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</si>
  <si>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</si>
  <si>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</si>
  <si>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</si>
  <si>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</si>
  <si>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</si>
  <si>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</si>
  <si>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</si>
  <si>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</si>
  <si>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</si>
  <si>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</si>
  <si>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</si>
  <si>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</si>
  <si>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</si>
  <si>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</si>
  <si>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</si>
  <si>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</si>
  <si>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</si>
  <si>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</si>
  <si>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</si>
  <si>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</si>
  <si>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</si>
  <si>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</si>
  <si>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</si>
  <si>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</si>
  <si>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</si>
  <si>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</si>
  <si>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</si>
  <si>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</si>
  <si>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</si>
  <si>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</si>
  <si>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</si>
  <si>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</si>
  <si>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</si>
  <si>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</si>
  <si>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</si>
  <si>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</si>
  <si>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</si>
  <si>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</si>
  <si>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</si>
  <si>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</si>
  <si>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</si>
  <si>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</si>
  <si>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</si>
  <si>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</si>
  <si>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</si>
  <si>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</si>
  <si>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</si>
  <si>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</si>
  <si>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</si>
  <si>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</si>
  <si>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</si>
  <si>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</si>
  <si>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</si>
  <si>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</si>
  <si>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</si>
  <si>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</si>
  <si>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</si>
  <si>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</si>
  <si>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</si>
  <si>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</si>
  <si>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</si>
  <si>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</si>
  <si>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</si>
  <si>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</si>
  <si>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</si>
  <si>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</si>
  <si>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</si>
  <si>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</si>
  <si>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</si>
  <si>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</si>
  <si>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</si>
  <si>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</si>
  <si>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</si>
  <si>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</si>
  <si>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</si>
  <si>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</si>
  <si>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</si>
  <si>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</si>
  <si>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</si>
  <si>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</si>
  <si>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</si>
  <si>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</si>
  <si>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</si>
  <si>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</si>
  <si>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</si>
  <si>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</si>
  <si>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</si>
  <si>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</si>
  <si>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</si>
  <si>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</si>
  <si>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</si>
  <si>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</si>
  <si>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</si>
  <si>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</si>
  <si>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</si>
  <si>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</si>
  <si>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</si>
  <si>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</si>
  <si>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</si>
  <si>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</si>
  <si>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</si>
  <si>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</si>
  <si>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</si>
  <si>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</si>
  <si>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</si>
  <si>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</si>
  <si>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</si>
  <si>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</si>
  <si>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</si>
  <si>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</si>
  <si>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</si>
  <si>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</si>
  <si>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</si>
  <si>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</si>
  <si>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</si>
  <si>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</si>
  <si>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</si>
  <si>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</si>
  <si>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</si>
  <si>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</si>
  <si>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</si>
  <si>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</si>
  <si>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</si>
  <si>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</si>
  <si>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</si>
  <si>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</si>
  <si>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</si>
  <si>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</si>
  <si>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</si>
  <si>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</si>
  <si>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</si>
  <si>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</si>
  <si>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</si>
  <si>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</si>
  <si>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</si>
  <si>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</si>
  <si>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</si>
  <si>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</si>
  <si>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</si>
  <si>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</si>
  <si>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</si>
  <si>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</si>
  <si>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</si>
  <si>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</si>
  <si>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</si>
  <si>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</si>
  <si>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</si>
  <si>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</si>
  <si>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</si>
  <si>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</si>
  <si>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</si>
  <si>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</si>
  <si>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</si>
  <si>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</si>
  <si>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</si>
  <si>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</si>
  <si>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</si>
  <si>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</si>
  <si>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</si>
  <si>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</si>
  <si>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</si>
  <si>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</si>
  <si>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</si>
  <si>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</si>
  <si>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</si>
  <si>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</si>
  <si>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</si>
  <si>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</si>
  <si>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</si>
  <si>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</si>
  <si>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</si>
  <si>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</si>
  <si>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</si>
  <si>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</si>
  <si>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</si>
  <si>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</si>
  <si>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</si>
  <si>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</si>
  <si>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</si>
  <si>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</si>
  <si>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</si>
  <si>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</si>
  <si>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</si>
  <si>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</si>
  <si>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</si>
  <si>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</si>
  <si>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</si>
  <si>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</si>
  <si>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</si>
  <si>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</si>
  <si>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</si>
  <si>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</si>
  <si>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</si>
  <si>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</si>
  <si>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</si>
  <si>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</si>
  <si>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</si>
  <si>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</si>
  <si>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</si>
  <si>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</si>
  <si>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</si>
  <si>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</si>
  <si>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</si>
  <si>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</si>
  <si>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</si>
  <si>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</si>
  <si>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</si>
  <si>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</si>
  <si>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</si>
  <si>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</si>
  <si>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</si>
  <si>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</si>
  <si>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</si>
  <si>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</si>
  <si>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</si>
  <si>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</si>
  <si>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</si>
  <si>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</si>
  <si>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</si>
  <si>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</si>
  <si>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</si>
  <si>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</si>
  <si>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</si>
  <si>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</si>
  <si>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</si>
  <si>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</si>
  <si>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</si>
  <si>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</si>
  <si>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</si>
  <si>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</si>
  <si>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</si>
  <si>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</si>
  <si>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</si>
  <si>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</si>
  <si>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</si>
  <si>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</si>
  <si>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</si>
  <si>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</si>
  <si>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</si>
  <si>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</si>
  <si>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</si>
  <si>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</si>
  <si>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</si>
  <si>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</si>
  <si>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</si>
  <si>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</si>
  <si>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</si>
  <si>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</si>
  <si>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</si>
  <si>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</si>
  <si>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</si>
  <si>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</si>
  <si>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</si>
  <si>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</si>
  <si>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</si>
  <si>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</si>
  <si>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</si>
  <si>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</si>
  <si>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</si>
  <si>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</si>
  <si>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</si>
  <si>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</si>
  <si>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</si>
  <si>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</si>
  <si>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</si>
  <si>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</si>
  <si>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</si>
  <si>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</si>
  <si>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</si>
  <si>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</si>
  <si>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</si>
  <si>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</si>
  <si>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</si>
  <si>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</si>
  <si>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</si>
  <si>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</si>
  <si>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</si>
  <si>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</si>
  <si>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</si>
  <si>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</si>
  <si>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</si>
  <si>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</si>
  <si>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</si>
  <si>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</si>
  <si>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</si>
  <si>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</si>
  <si>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</si>
  <si>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</si>
  <si>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</si>
  <si>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</si>
  <si>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</si>
  <si>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</si>
  <si>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</si>
  <si>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</si>
  <si>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</si>
  <si>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</si>
  <si>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</si>
  <si>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</si>
  <si>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</si>
  <si>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</si>
  <si>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</si>
  <si>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</si>
  <si>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</si>
  <si>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</si>
  <si>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</si>
  <si>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</si>
  <si>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</si>
  <si>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</si>
  <si>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</si>
  <si>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</si>
  <si>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</si>
  <si>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</si>
  <si>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</si>
  <si>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</si>
  <si>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</si>
  <si>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</si>
  <si>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</si>
  <si>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</si>
  <si>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</si>
  <si>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</si>
  <si>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</si>
  <si>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</si>
  <si>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</si>
  <si>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</si>
  <si>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</si>
  <si>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</si>
  <si>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</si>
  <si>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</si>
  <si>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</si>
  <si>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</si>
  <si>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</si>
  <si>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</si>
  <si>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</si>
  <si>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</si>
  <si>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</si>
  <si>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</si>
  <si>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</si>
  <si>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</si>
  <si>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</si>
  <si>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</si>
  <si>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</si>
  <si>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</si>
  <si>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</si>
  <si>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</si>
  <si>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</si>
  <si>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</si>
  <si>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</si>
  <si>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</si>
  <si>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</si>
  <si>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</si>
  <si>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</si>
  <si>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</si>
  <si>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</si>
  <si>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</si>
  <si>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</si>
  <si>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</si>
  <si>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</si>
  <si>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</si>
  <si>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</si>
  <si>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</si>
  <si>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</si>
  <si>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</si>
  <si>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</si>
  <si>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</si>
  <si>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</si>
  <si>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</si>
  <si>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</si>
  <si>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</si>
  <si>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</si>
  <si>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</si>
  <si>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</si>
  <si>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</si>
  <si>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</si>
  <si>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</si>
  <si>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</si>
  <si>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</si>
  <si>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</si>
  <si>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</si>
  <si>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</si>
  <si>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</si>
  <si>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</si>
  <si>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</si>
  <si>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</si>
  <si>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</si>
  <si>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</si>
  <si>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</si>
  <si>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</si>
  <si>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</si>
  <si>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</si>
  <si>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</si>
  <si>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</si>
  <si>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</si>
  <si>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</si>
  <si>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</si>
  <si>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</si>
  <si>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</si>
  <si>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</si>
  <si>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</si>
  <si>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</si>
  <si>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</si>
  <si>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</si>
  <si>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</si>
  <si>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</si>
  <si>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</si>
  <si>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</si>
  <si>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</si>
  <si>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</si>
  <si>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</si>
  <si>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</si>
  <si>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</si>
  <si>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</si>
  <si>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</si>
  <si>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</si>
  <si>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</si>
  <si>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</si>
  <si>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</si>
  <si>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</si>
  <si>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</si>
  <si>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</si>
  <si>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</si>
  <si>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</si>
  <si>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</si>
  <si>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</si>
  <si>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</si>
  <si>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</si>
  <si>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</si>
  <si>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</si>
  <si>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</si>
  <si>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</si>
  <si>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</si>
  <si>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</si>
  <si>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</si>
  <si>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</si>
  <si>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</si>
  <si>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</si>
  <si>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</si>
  <si>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</si>
  <si>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</si>
  <si>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</si>
  <si>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</si>
  <si>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</si>
  <si>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</si>
  <si>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</si>
  <si>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</si>
  <si>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</si>
  <si>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</si>
  <si>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</si>
  <si>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</si>
  <si>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</si>
  <si>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</si>
  <si>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</si>
  <si>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</si>
  <si>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</si>
  <si>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</si>
  <si>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</si>
  <si>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</si>
  <si>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</si>
  <si>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</si>
  <si>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</si>
  <si>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</si>
  <si>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</si>
  <si>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</si>
  <si>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</si>
  <si>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</si>
  <si>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</si>
  <si>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</si>
  <si>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</si>
  <si>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</si>
  <si>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</si>
  <si>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</si>
  <si>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</si>
  <si>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</si>
  <si>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</si>
  <si>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</si>
  <si>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</si>
  <si>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</si>
  <si>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</si>
  <si>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</si>
  <si>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</si>
  <si>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</si>
  <si>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</si>
  <si>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</si>
  <si>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</si>
  <si>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</si>
  <si>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</si>
  <si>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</si>
  <si>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</si>
  <si>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</si>
  <si>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</si>
  <si>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</si>
  <si>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</si>
  <si>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</si>
  <si>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</si>
  <si>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</si>
  <si>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</si>
  <si>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</si>
  <si>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</si>
  <si>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</si>
  <si>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</si>
  <si>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</si>
  <si>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</si>
  <si>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</si>
  <si>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</si>
  <si>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</si>
  <si>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</si>
  <si>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</si>
  <si>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</si>
  <si>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</si>
  <si>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</si>
  <si>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</si>
  <si>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</si>
  <si>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</si>
  <si>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</si>
  <si>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</si>
  <si>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</si>
  <si>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</si>
  <si>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</si>
  <si>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</si>
  <si>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</si>
  <si>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</si>
  <si>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</si>
  <si>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</si>
  <si>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</si>
  <si>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</si>
  <si>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</si>
  <si>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</si>
  <si>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</si>
  <si>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</si>
  <si>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</si>
  <si>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</si>
  <si>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</si>
  <si>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</si>
  <si>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</si>
  <si>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</si>
  <si>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</si>
  <si>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</si>
  <si>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</si>
  <si>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</si>
  <si>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</si>
  <si>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</si>
  <si>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</si>
  <si>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</si>
  <si>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</si>
  <si>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</si>
  <si>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</si>
  <si>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</si>
  <si>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</si>
  <si>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</si>
  <si>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</si>
  <si>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</si>
  <si>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</si>
  <si>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</si>
  <si>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</si>
  <si>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</si>
  <si>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</si>
  <si>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</si>
  <si>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</si>
  <si>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</si>
  <si>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</si>
  <si>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</si>
  <si>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</si>
  <si>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</si>
  <si>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</si>
  <si>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</si>
  <si>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</si>
  <si>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</si>
  <si>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</si>
  <si>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</si>
  <si>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</si>
  <si>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</si>
  <si>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</si>
  <si>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</si>
  <si>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</si>
  <si>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</si>
  <si>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</si>
  <si>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</si>
  <si>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</si>
  <si>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</si>
  <si>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</si>
  <si>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</si>
  <si>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</si>
  <si>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</si>
  <si>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</si>
  <si>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</si>
  <si>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</si>
  <si>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</si>
  <si>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</si>
  <si>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</si>
  <si>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</si>
  <si>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</si>
  <si>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</si>
  <si>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</si>
  <si>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</si>
  <si>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</si>
  <si>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</si>
  <si>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</si>
  <si>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</si>
  <si>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</si>
  <si>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</si>
  <si>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</si>
  <si>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</si>
  <si>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</si>
  <si>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</si>
  <si>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</si>
  <si>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</si>
  <si>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</si>
  <si>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</si>
  <si>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</si>
  <si>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</si>
  <si>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</si>
  <si>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</si>
  <si>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</si>
  <si>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</si>
  <si>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</si>
  <si>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</si>
  <si>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</si>
  <si>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</si>
  <si>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</si>
  <si>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</si>
  <si>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</si>
  <si>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</si>
  <si>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</si>
  <si>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</si>
  <si>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</si>
  <si>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</si>
  <si>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</si>
  <si>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</si>
  <si>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</si>
  <si>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</si>
  <si>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</si>
  <si>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</si>
  <si>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</si>
  <si>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</si>
  <si>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</si>
  <si>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</si>
  <si>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</si>
  <si>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</si>
  <si>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</si>
  <si>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</si>
  <si>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</si>
  <si>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</si>
  <si>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</si>
  <si>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</si>
  <si>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</si>
  <si>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</si>
  <si>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</si>
  <si>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</si>
  <si>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</si>
  <si>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</si>
  <si>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</si>
  <si>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</si>
  <si>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</si>
  <si>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</si>
  <si>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</si>
  <si>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</si>
  <si>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</si>
  <si>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</si>
  <si>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</si>
  <si>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</si>
  <si>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</si>
  <si>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</si>
  <si>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</si>
  <si>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</si>
  <si>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</si>
  <si>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</si>
  <si>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</si>
  <si>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</si>
  <si>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</si>
  <si>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</si>
  <si>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</si>
  <si>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</si>
  <si>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</si>
  <si>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</si>
  <si>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</si>
  <si>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</si>
  <si>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</si>
  <si>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</si>
  <si>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</si>
  <si>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</si>
  <si>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</si>
  <si>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</si>
  <si>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</si>
  <si>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</si>
  <si>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</si>
  <si>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</si>
  <si>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</si>
  <si>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</si>
  <si>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</si>
  <si>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</si>
  <si>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</si>
  <si>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</si>
  <si>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</si>
  <si>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</si>
  <si>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</si>
  <si>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</si>
  <si>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</si>
  <si>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</si>
  <si>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</si>
  <si>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</si>
  <si>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</si>
  <si>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</si>
  <si>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</si>
  <si>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</si>
  <si>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</si>
  <si>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</si>
  <si>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</si>
  <si>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</si>
  <si>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</si>
  <si>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</si>
  <si>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</si>
  <si>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</si>
  <si>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</si>
  <si>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</si>
  <si>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</si>
  <si>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</si>
  <si>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</si>
  <si>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</si>
  <si>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</si>
  <si>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</si>
  <si>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</si>
  <si>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</si>
  <si>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</si>
  <si>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</si>
  <si>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</si>
  <si>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</si>
  <si>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</si>
  <si>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</si>
  <si>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</si>
  <si>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</si>
  <si>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</si>
  <si>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</si>
  <si>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</si>
  <si>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</si>
  <si>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</si>
  <si>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</si>
  <si>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</si>
  <si>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</si>
  <si>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</si>
  <si>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</si>
  <si>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</si>
  <si>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</si>
  <si>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</si>
  <si>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</si>
  <si>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</si>
  <si>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</si>
  <si>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</si>
  <si>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</si>
  <si>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</si>
  <si>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</si>
  <si>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</si>
  <si>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</si>
  <si>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</si>
  <si>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</si>
  <si>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</si>
  <si>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</si>
  <si>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</si>
  <si>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</si>
  <si>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</si>
  <si>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</si>
  <si>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</si>
  <si>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</si>
  <si>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</si>
  <si>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</si>
  <si>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</si>
  <si>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</si>
  <si>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</si>
  <si>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</si>
  <si>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</si>
  <si>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</si>
  <si>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</si>
  <si>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</si>
  <si>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</si>
  <si>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</si>
  <si>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</si>
  <si>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</si>
  <si>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</si>
  <si>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</si>
  <si>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</si>
  <si>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</si>
  <si>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</si>
  <si>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</si>
  <si>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</si>
  <si>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</si>
  <si>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</si>
  <si>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</si>
  <si>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</si>
  <si>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</si>
  <si>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</si>
  <si>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</si>
  <si>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</si>
  <si>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</si>
  <si>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</si>
  <si>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</si>
  <si>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</si>
  <si>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</si>
  <si>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</si>
  <si>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</si>
  <si>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</si>
  <si>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</si>
  <si>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</si>
  <si>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</si>
  <si>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</si>
  <si>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</si>
  <si>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</si>
  <si>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</si>
  <si>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</si>
  <si>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</si>
  <si>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</si>
  <si>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</si>
  <si>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</si>
  <si>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</si>
  <si>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</si>
  <si>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</si>
  <si>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</si>
  <si>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</si>
  <si>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</si>
  <si>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</si>
  <si>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</si>
  <si>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</si>
  <si>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</si>
  <si>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</si>
  <si>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</si>
  <si>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</si>
  <si>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</si>
  <si>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</si>
  <si>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</si>
  <si>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</si>
  <si>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</si>
  <si>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</si>
  <si>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</si>
  <si>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</si>
  <si>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</si>
  <si>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</si>
  <si>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</si>
  <si>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</si>
  <si>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</si>
  <si>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</si>
  <si>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</si>
  <si>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</si>
  <si>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</si>
  <si>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</si>
  <si>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</si>
  <si>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</si>
  <si>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</si>
  <si>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</si>
  <si>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</si>
  <si>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</si>
  <si>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</si>
  <si>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</si>
  <si>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</si>
  <si>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</si>
  <si>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</si>
  <si>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</si>
  <si>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</si>
  <si>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</si>
  <si>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</si>
  <si>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</si>
  <si>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</si>
  <si>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</si>
  <si>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</si>
  <si>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</si>
  <si>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</si>
  <si>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</si>
  <si>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</si>
  <si>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</si>
  <si>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</si>
  <si>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</si>
  <si>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</si>
  <si>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</si>
  <si>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</si>
  <si>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</si>
  <si>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</si>
  <si>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</si>
  <si>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</si>
  <si>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</si>
  <si>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</si>
  <si>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</si>
  <si>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</si>
  <si>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</si>
  <si>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</si>
  <si>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</si>
  <si>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</si>
  <si>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</si>
  <si>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</si>
  <si>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</si>
  <si>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</si>
  <si>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</si>
  <si>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</si>
  <si>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</si>
  <si>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</si>
  <si>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</si>
  <si>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</si>
  <si>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</si>
  <si>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</si>
  <si>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</si>
  <si>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</si>
  <si>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</si>
  <si>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</si>
  <si>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</si>
  <si>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</si>
  <si>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</si>
  <si>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</si>
  <si>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</si>
  <si>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</si>
  <si>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</si>
  <si>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</si>
  <si>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</si>
  <si>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</si>
  <si>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</si>
  <si>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</si>
  <si>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</si>
  <si>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</si>
  <si>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</si>
  <si>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</si>
  <si>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</si>
  <si>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</si>
  <si>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</si>
  <si>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</si>
  <si>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</si>
  <si>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</si>
  <si>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</si>
  <si>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</si>
  <si>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</si>
  <si>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</si>
  <si>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</si>
  <si>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</si>
  <si>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</si>
  <si>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</si>
  <si>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</si>
  <si>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</si>
  <si>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</si>
  <si>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</si>
  <si>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</si>
  <si>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</si>
  <si>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</si>
  <si>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</si>
  <si>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</si>
  <si>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</si>
  <si>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</si>
  <si>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</si>
  <si>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</si>
  <si>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</si>
  <si>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</si>
  <si>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</si>
  <si>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</si>
  <si>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</si>
  <si>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</si>
  <si>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</si>
  <si>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</si>
  <si>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</si>
  <si>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</si>
  <si>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</si>
  <si>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</si>
  <si>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</si>
  <si>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</si>
  <si>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</si>
  <si>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</si>
  <si>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</si>
  <si>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</si>
  <si>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</si>
  <si>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</si>
  <si>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</si>
  <si>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</si>
  <si>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</si>
  <si>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</si>
  <si>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</si>
  <si>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</si>
  <si>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</si>
  <si>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</si>
  <si>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</si>
  <si>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</si>
  <si>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</si>
  <si>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</si>
  <si>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</si>
  <si>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</si>
  <si>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</si>
  <si>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</si>
  <si>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</si>
  <si>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</si>
  <si>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</si>
  <si>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</si>
  <si>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</si>
  <si>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</si>
  <si>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</si>
  <si>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</si>
  <si>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</si>
  <si>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</si>
  <si>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</si>
  <si>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</si>
  <si>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</si>
  <si>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</si>
  <si>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</si>
  <si>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</si>
  <si>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</si>
  <si>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</si>
  <si>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</si>
  <si>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</si>
  <si>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</si>
  <si>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</si>
  <si>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</si>
  <si>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</si>
  <si>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</si>
  <si>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</si>
  <si>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</si>
  <si>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</si>
  <si>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</si>
  <si>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</si>
  <si>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</si>
  <si>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</si>
  <si>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</si>
  <si>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</si>
  <si>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</si>
  <si>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</si>
  <si>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</si>
  <si>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</si>
  <si>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</si>
  <si>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</si>
  <si>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</si>
  <si>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</si>
  <si>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</si>
  <si>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</si>
  <si>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</si>
  <si>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</si>
  <si>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</si>
  <si>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</si>
  <si>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</si>
  <si>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</si>
  <si>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</si>
  <si>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</si>
  <si>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</si>
  <si>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</si>
  <si>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</si>
  <si>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</si>
  <si>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</si>
  <si>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</si>
  <si>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</si>
  <si>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</si>
  <si>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</si>
  <si>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</si>
  <si>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</si>
  <si>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</si>
  <si>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</si>
  <si>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</si>
  <si>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</si>
  <si>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</si>
  <si>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</si>
  <si>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</si>
  <si>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</si>
  <si>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</si>
  <si>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</si>
  <si>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</si>
  <si>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</si>
  <si>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</si>
  <si>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</si>
  <si>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</si>
  <si>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</si>
  <si>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</si>
  <si>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</si>
  <si>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</si>
  <si>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</si>
  <si>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</si>
  <si>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</si>
  <si>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</si>
  <si>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</si>
  <si>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</si>
  <si>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</si>
  <si>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</si>
  <si>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</si>
  <si>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</si>
  <si>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</si>
  <si>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</si>
  <si>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</si>
  <si>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</si>
  <si>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</si>
  <si>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</si>
  <si>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</si>
  <si>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</si>
  <si>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</si>
  <si>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</si>
  <si>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</si>
  <si>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</si>
  <si>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</si>
  <si>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</si>
  <si>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</si>
  <si>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</si>
  <si>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</si>
  <si>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</si>
  <si>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</si>
  <si>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</si>
  <si>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</si>
  <si>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</si>
  <si>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</si>
  <si>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</si>
  <si>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</si>
  <si>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</si>
  <si>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</si>
  <si>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</si>
  <si>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</si>
  <si>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</si>
  <si>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</si>
  <si>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</si>
  <si>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</si>
  <si>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</si>
  <si>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</si>
  <si>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</si>
  <si>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</si>
  <si>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</si>
  <si>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</si>
  <si>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</si>
  <si>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</si>
  <si>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</si>
  <si>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</si>
  <si>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</si>
  <si>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</si>
  <si>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</si>
  <si>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</si>
  <si>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</si>
  <si>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</si>
  <si>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</si>
  <si>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</si>
  <si>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</si>
  <si>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</si>
  <si>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</si>
  <si>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</si>
  <si>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</si>
  <si>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</si>
  <si>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</si>
  <si>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</si>
  <si>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</si>
  <si>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</si>
  <si>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</si>
  <si>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</si>
  <si>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</si>
  <si>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</si>
  <si>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</si>
  <si>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</si>
  <si>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</si>
  <si>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</si>
  <si>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</si>
  <si>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</si>
  <si>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</si>
  <si>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</si>
  <si>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</si>
  <si>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</si>
  <si>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</si>
  <si>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</si>
  <si>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</si>
  <si>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</si>
  <si>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</si>
  <si>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</si>
  <si>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</si>
  <si>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</si>
  <si>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</si>
  <si>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</si>
  <si>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</si>
  <si>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</si>
  <si>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</si>
  <si>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</si>
  <si>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</si>
  <si>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</si>
  <si>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</si>
  <si>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</si>
  <si>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</si>
  <si>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</si>
  <si>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</si>
  <si>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</si>
  <si>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</si>
  <si>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</si>
  <si>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</si>
  <si>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</si>
  <si>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</si>
  <si>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</si>
  <si>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</si>
  <si>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</si>
  <si>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</si>
  <si>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</si>
  <si>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</si>
  <si>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</si>
  <si>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</si>
  <si>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</si>
  <si>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</si>
  <si>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</si>
  <si>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</si>
  <si>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</si>
  <si>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</si>
  <si>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</si>
  <si>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</si>
  <si>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</si>
  <si>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</si>
  <si>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</si>
  <si>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</si>
  <si>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</si>
  <si>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</si>
  <si>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</si>
  <si>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</si>
  <si>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</si>
  <si>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</si>
  <si>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</si>
  <si>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</si>
  <si>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</si>
  <si>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</si>
  <si>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</si>
  <si>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</si>
  <si>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</si>
  <si>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</si>
  <si>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</si>
  <si>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</si>
  <si>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</si>
  <si>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</si>
  <si>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</si>
  <si>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</si>
  <si>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</si>
  <si>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</si>
  <si>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</si>
  <si>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</si>
  <si>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</si>
  <si>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</si>
  <si>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</si>
  <si>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</si>
  <si>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</si>
  <si>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</si>
  <si>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</si>
  <si>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</si>
  <si>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</si>
  <si>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</si>
  <si>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</si>
  <si>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</si>
  <si>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</si>
  <si>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</si>
  <si>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</si>
  <si>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</si>
  <si>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</si>
  <si>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</si>
  <si>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</si>
  <si>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</si>
  <si>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</si>
  <si>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</si>
  <si>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</si>
  <si>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</si>
  <si>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</si>
  <si>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</si>
  <si>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</si>
  <si>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</si>
  <si>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</si>
  <si>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</si>
  <si>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</si>
  <si>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</si>
  <si>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</si>
  <si>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</si>
  <si>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</si>
  <si>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</si>
  <si>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</si>
  <si>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</si>
  <si>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</si>
  <si>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</si>
  <si>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</si>
  <si>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</si>
  <si>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</si>
  <si>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</si>
  <si>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</si>
  <si>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</si>
  <si>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</si>
  <si>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</si>
  <si>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</si>
  <si>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</si>
  <si>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</si>
  <si>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</si>
  <si>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</si>
  <si>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</si>
  <si>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</si>
  <si>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</si>
  <si>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</si>
  <si>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</si>
  <si>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</si>
  <si>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</si>
  <si>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</si>
  <si>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</si>
  <si>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</si>
  <si>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</si>
  <si>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</si>
  <si>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</si>
  <si>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</si>
  <si>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</si>
  <si>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</si>
  <si>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</si>
  <si>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</si>
  <si>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</si>
  <si>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</si>
  <si>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</si>
  <si>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</si>
  <si>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</si>
  <si>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</si>
  <si>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</si>
  <si>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</si>
  <si>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</si>
  <si>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</si>
  <si>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</si>
  <si>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</si>
  <si>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</si>
  <si>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</si>
  <si>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</si>
  <si>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</si>
  <si>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</si>
  <si>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</si>
  <si>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</si>
  <si>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</si>
  <si>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</si>
  <si>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</si>
  <si>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</si>
  <si>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</si>
  <si>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</si>
  <si>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</si>
  <si>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</si>
  <si>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</si>
  <si>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</si>
  <si>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</si>
  <si>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</si>
  <si>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</si>
  <si>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</si>
  <si>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</si>
  <si>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</si>
  <si>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</si>
  <si>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</si>
  <si>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</si>
  <si>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</si>
  <si>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</si>
  <si>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</si>
  <si>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</si>
  <si>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</si>
  <si>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</si>
  <si>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</si>
  <si>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</si>
  <si>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</si>
  <si>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</si>
  <si>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</si>
  <si>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</si>
  <si>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</si>
  <si>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</si>
  <si>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</si>
  <si>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</si>
  <si>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</si>
  <si>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</si>
  <si>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</si>
  <si>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</si>
  <si>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</si>
  <si>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</si>
  <si>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</si>
  <si>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</si>
  <si>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</si>
  <si>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</si>
  <si>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</si>
  <si>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</si>
  <si>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</si>
  <si>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</si>
  <si>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</si>
  <si>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</si>
  <si>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</si>
  <si>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</si>
  <si>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</si>
  <si>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</si>
  <si>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</si>
  <si>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</si>
  <si>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</si>
  <si>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</si>
  <si>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</si>
  <si>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</si>
  <si>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</si>
  <si>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</si>
  <si>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</si>
  <si>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</si>
  <si>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</si>
  <si>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</si>
  <si>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</si>
  <si>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</si>
  <si>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</si>
  <si>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</si>
  <si>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</si>
  <si>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</si>
  <si>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</si>
  <si>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</si>
  <si>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</si>
  <si>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</si>
  <si>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</si>
  <si>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</si>
  <si>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</si>
  <si>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</si>
  <si>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</si>
  <si>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</si>
  <si>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</si>
  <si>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</si>
  <si>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</si>
  <si>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</si>
  <si>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</si>
  <si>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</si>
  <si>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</si>
  <si>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</si>
  <si>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</si>
  <si>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</si>
  <si>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</si>
  <si>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</si>
  <si>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</si>
  <si>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</si>
  <si>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</si>
  <si>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</si>
  <si>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</si>
  <si>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</si>
  <si>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</si>
  <si>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</si>
  <si>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</si>
  <si>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</si>
  <si>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</si>
  <si>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</si>
  <si>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</si>
  <si>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</si>
  <si>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</si>
  <si>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</si>
  <si>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</si>
  <si>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</si>
  <si>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</si>
  <si>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</si>
  <si>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</si>
  <si>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</si>
  <si>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</si>
  <si>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</si>
  <si>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</si>
  <si>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</si>
  <si>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</si>
  <si>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</si>
  <si>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</si>
  <si>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</si>
  <si>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</si>
  <si>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</si>
  <si>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</si>
  <si>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</si>
  <si>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</si>
  <si>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</si>
  <si>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</si>
  <si>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</si>
  <si>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</si>
  <si>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</si>
  <si>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</si>
  <si>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</si>
  <si>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</si>
  <si>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</si>
  <si>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</si>
  <si>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</si>
  <si>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</si>
  <si>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</si>
  <si>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</si>
  <si>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</si>
  <si>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</si>
  <si>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</si>
  <si>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</si>
  <si>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</si>
  <si>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</si>
  <si>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</si>
  <si>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</si>
  <si>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</si>
  <si>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</si>
  <si>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</si>
  <si>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</si>
  <si>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</si>
  <si>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</si>
  <si>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</si>
  <si>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</si>
  <si>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</si>
  <si>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</si>
  <si>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</si>
  <si>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</si>
  <si>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</si>
  <si>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</si>
  <si>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</si>
  <si>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</si>
  <si>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</si>
  <si>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</si>
  <si>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</si>
  <si>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</si>
  <si>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</si>
  <si>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</si>
  <si>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</si>
  <si>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</si>
  <si>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</si>
  <si>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</si>
  <si>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</si>
  <si>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</si>
  <si>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</si>
  <si>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</si>
  <si>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</si>
  <si>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</si>
  <si>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</si>
  <si>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</si>
  <si>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</si>
  <si>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</si>
  <si>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</si>
  <si>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</si>
  <si>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</si>
  <si>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</si>
  <si>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</si>
  <si>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</si>
  <si>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</si>
  <si>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</si>
  <si>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</si>
  <si>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</si>
  <si>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</si>
  <si>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</si>
  <si>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</si>
  <si>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</si>
  <si>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</si>
  <si>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</si>
  <si>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</si>
  <si>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</si>
  <si>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</si>
  <si>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</si>
  <si>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</si>
  <si>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</si>
  <si>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</si>
  <si>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</si>
  <si>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</si>
  <si>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</si>
  <si>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</si>
  <si>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</si>
  <si>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</si>
  <si>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</si>
  <si>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</si>
  <si>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</si>
  <si>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</si>
  <si>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</si>
  <si>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</si>
  <si>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</si>
  <si>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</si>
  <si>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</si>
  <si>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</si>
  <si>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</si>
  <si>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</si>
  <si>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</si>
  <si>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</si>
  <si>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</si>
  <si>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</si>
  <si>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</si>
  <si>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</si>
  <si>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</si>
  <si>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</si>
  <si>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</si>
  <si>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</si>
  <si>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</si>
  <si>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</si>
  <si>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</si>
  <si>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</si>
  <si>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</si>
  <si>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</si>
  <si>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</si>
  <si>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</si>
  <si>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</si>
  <si>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</si>
  <si>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</si>
  <si>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</si>
  <si>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</si>
  <si>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</si>
  <si>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</si>
  <si>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</si>
  <si>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</si>
  <si>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</si>
  <si>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</si>
  <si>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</si>
  <si>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</si>
  <si>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</si>
  <si>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</si>
  <si>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</si>
  <si>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</si>
  <si>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</si>
  <si>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</si>
  <si>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</si>
  <si>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</si>
  <si>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</si>
  <si>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</si>
  <si>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</si>
  <si>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</si>
  <si>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</si>
  <si>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</si>
  <si>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</si>
  <si>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</si>
  <si>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</si>
  <si>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</si>
  <si>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</si>
  <si>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</si>
  <si>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</si>
  <si>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</si>
  <si>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</si>
  <si>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</si>
  <si>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</si>
  <si>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</si>
  <si>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</si>
  <si>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</si>
  <si>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</si>
  <si>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</si>
  <si>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</si>
  <si>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</si>
  <si>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</si>
  <si>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</si>
  <si>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</si>
  <si>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</si>
  <si>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</si>
  <si>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</si>
  <si>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</si>
  <si>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</si>
  <si>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</si>
  <si>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</si>
  <si>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</si>
  <si>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</si>
  <si>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</si>
  <si>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</si>
  <si>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</si>
  <si>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</si>
  <si>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</si>
  <si>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</si>
  <si>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</si>
  <si>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</si>
  <si>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</si>
  <si>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</si>
  <si>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</si>
  <si>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</si>
  <si>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</si>
  <si>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</si>
  <si>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</si>
  <si>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</si>
  <si>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</si>
  <si>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</si>
  <si>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</si>
  <si>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</si>
  <si>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</si>
  <si>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</si>
  <si>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</si>
  <si>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</si>
  <si>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</si>
  <si>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</si>
  <si>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</si>
  <si>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</si>
  <si>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</si>
  <si>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</si>
  <si>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</si>
  <si>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</si>
  <si>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</si>
  <si>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</si>
  <si>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</si>
  <si>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</si>
  <si>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</si>
  <si>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</si>
  <si>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</si>
  <si>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</si>
  <si>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</si>
  <si>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</si>
  <si>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</si>
  <si>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</si>
  <si>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</si>
  <si>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</si>
  <si>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</si>
  <si>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</si>
  <si>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</si>
  <si>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</si>
  <si>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</si>
  <si>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</si>
  <si>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</si>
  <si>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</si>
  <si>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</si>
  <si>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</si>
  <si>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</si>
  <si>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</si>
  <si>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</si>
  <si>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</si>
  <si>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</si>
  <si>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</si>
  <si>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</si>
  <si>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</si>
  <si>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</si>
  <si>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</si>
  <si>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</si>
  <si>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</si>
  <si>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</si>
  <si>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</si>
  <si>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</si>
  <si>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</si>
  <si>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</si>
  <si>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</si>
  <si>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</si>
  <si>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</si>
  <si>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</si>
  <si>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</si>
  <si>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</si>
  <si>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</si>
  <si>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</si>
  <si>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</si>
  <si>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</si>
  <si>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</si>
  <si>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</si>
  <si>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</si>
  <si>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</si>
  <si>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</si>
  <si>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</si>
  <si>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</si>
  <si>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</si>
  <si>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</si>
  <si>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</si>
  <si>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</si>
  <si>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</si>
  <si>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</si>
  <si>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</si>
  <si>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</si>
  <si>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</si>
  <si>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</si>
  <si>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</si>
  <si>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</si>
  <si>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</si>
  <si>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</si>
  <si>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</si>
  <si>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</si>
  <si>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</si>
  <si>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</si>
  <si>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</si>
  <si>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</si>
  <si>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</si>
  <si>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</si>
  <si>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</si>
  <si>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</si>
  <si>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</si>
  <si>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</si>
  <si>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</si>
  <si>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</si>
  <si>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</si>
  <si>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</si>
  <si>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</si>
  <si>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</si>
  <si>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</si>
  <si>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</si>
  <si>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</si>
  <si>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</si>
  <si>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</si>
  <si>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</si>
  <si>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</si>
  <si>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</si>
  <si>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</si>
  <si>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</si>
  <si>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</si>
  <si>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</si>
  <si>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</si>
  <si>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</si>
  <si>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</si>
  <si>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</si>
  <si>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</si>
  <si>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</si>
  <si>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</si>
  <si>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</si>
  <si>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</si>
  <si>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</si>
  <si>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</si>
  <si>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</si>
  <si>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</si>
  <si>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</si>
  <si>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</si>
  <si>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</si>
  <si>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</si>
  <si>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</si>
  <si>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</si>
  <si>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</si>
  <si>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</si>
  <si>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</si>
  <si>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</si>
  <si>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</si>
  <si>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</si>
  <si>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</si>
  <si>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</si>
  <si>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</si>
  <si>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</si>
  <si>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</si>
  <si>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</si>
  <si>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</si>
  <si>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</si>
  <si>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</si>
  <si>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</si>
  <si>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</si>
  <si>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</si>
  <si>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</si>
  <si>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</si>
  <si>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</si>
  <si>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</si>
  <si>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</si>
  <si>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</si>
  <si>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</si>
  <si>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</si>
  <si>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</si>
  <si>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</si>
  <si>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</si>
  <si>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</si>
  <si>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</si>
  <si>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</si>
  <si>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</si>
  <si>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</si>
  <si>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</si>
  <si>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</si>
  <si>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</si>
  <si>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</si>
  <si>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</si>
  <si>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</si>
  <si>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</si>
  <si>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</si>
  <si>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</si>
  <si>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</si>
  <si>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</si>
  <si>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</si>
  <si>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</si>
  <si>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</si>
  <si>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</si>
  <si>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</si>
  <si>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</si>
  <si>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</si>
  <si>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</si>
  <si>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</si>
  <si>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</si>
  <si>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</si>
  <si>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</si>
  <si>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</si>
  <si>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</si>
  <si>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</si>
  <si>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</si>
  <si>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</si>
  <si>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</si>
  <si>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</si>
  <si>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</si>
  <si>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</si>
  <si>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</si>
  <si>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</si>
  <si>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</si>
  <si>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</si>
  <si>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</si>
  <si>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</si>
  <si>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</si>
  <si>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</si>
  <si>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</si>
  <si>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</si>
  <si>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</si>
  <si>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</si>
  <si>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</si>
  <si>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</si>
  <si>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</si>
  <si>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</si>
  <si>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</si>
  <si>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</si>
  <si>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</si>
  <si>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</si>
  <si>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</si>
  <si>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</si>
  <si>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</si>
  <si>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</si>
  <si>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</si>
  <si>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</si>
  <si>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</si>
  <si>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</si>
  <si>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</si>
  <si>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</si>
  <si>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</si>
  <si>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</si>
  <si>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</si>
  <si>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</si>
  <si>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</si>
  <si>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</si>
  <si>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</si>
  <si>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</si>
  <si>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</si>
  <si>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</si>
  <si>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</si>
  <si>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</si>
  <si>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</si>
  <si>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</si>
  <si>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</si>
  <si>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</si>
  <si>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</si>
  <si>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</si>
  <si>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</si>
  <si>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</si>
  <si>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</si>
  <si>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</si>
  <si>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</si>
  <si>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</si>
  <si>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</si>
  <si>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</si>
  <si>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</si>
  <si>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</si>
  <si>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</si>
  <si>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</si>
  <si>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</si>
  <si>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</si>
  <si>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</si>
  <si>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</si>
  <si>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</si>
  <si>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</si>
  <si>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</si>
  <si>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</si>
  <si>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</si>
  <si>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</si>
  <si>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</si>
  <si>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</si>
  <si>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</si>
  <si>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</si>
  <si>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</si>
  <si>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</si>
  <si>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</si>
  <si>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</si>
  <si>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</si>
  <si>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</si>
  <si>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</si>
  <si>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</si>
  <si>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</si>
  <si>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</si>
  <si>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</si>
  <si>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</si>
  <si>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</si>
  <si>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</si>
  <si>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</si>
  <si>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</si>
  <si>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</si>
  <si>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</si>
  <si>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</si>
  <si>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</si>
  <si>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</si>
  <si>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</si>
  <si>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</si>
  <si>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</si>
  <si>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</si>
  <si>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</si>
  <si>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</si>
  <si>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</si>
  <si>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</si>
  <si>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</si>
  <si>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</si>
  <si>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</si>
  <si>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</si>
  <si>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</si>
  <si>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</si>
  <si>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</si>
  <si>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</si>
  <si>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</si>
  <si>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</si>
  <si>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</si>
  <si>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</si>
  <si>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</si>
  <si>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</si>
  <si>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</si>
  <si>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</si>
  <si>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</si>
  <si>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</si>
  <si>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</si>
  <si>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</si>
  <si>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</si>
  <si>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</si>
  <si>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</si>
  <si>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</si>
  <si>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</si>
  <si>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</si>
  <si>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</si>
  <si>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</si>
  <si>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</si>
  <si>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</si>
  <si>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</si>
  <si>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</si>
  <si>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</si>
  <si>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</si>
  <si>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</si>
  <si>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</si>
  <si>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</si>
  <si>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</si>
  <si>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</si>
  <si>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</si>
  <si>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</si>
  <si>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</si>
  <si>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</si>
  <si>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</si>
  <si>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</si>
  <si>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</si>
  <si>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</si>
  <si>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</si>
  <si>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</si>
  <si>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</si>
  <si>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</si>
  <si>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</si>
  <si>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</si>
  <si>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</si>
  <si>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</si>
  <si>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</si>
  <si>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</si>
  <si>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</si>
  <si>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</si>
  <si>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</si>
  <si>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</si>
  <si>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</si>
  <si>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</si>
  <si>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</si>
  <si>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</si>
  <si>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</si>
  <si>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</si>
  <si>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</si>
  <si>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</si>
  <si>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</si>
  <si>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</si>
  <si>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</si>
  <si>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</si>
  <si>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</si>
  <si>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</si>
  <si>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</si>
  <si>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</si>
  <si>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</si>
  <si>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</si>
  <si>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</si>
  <si>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</si>
  <si>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</si>
  <si>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</si>
  <si>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</si>
  <si>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</si>
  <si>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</si>
  <si>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</si>
  <si>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</si>
  <si>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</si>
  <si>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</si>
  <si>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</si>
  <si>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</si>
  <si>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</si>
  <si>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</si>
  <si>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</si>
  <si>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</si>
  <si>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</si>
  <si>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</si>
  <si>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</si>
  <si>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</si>
  <si>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</si>
  <si>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</si>
  <si>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</si>
  <si>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</si>
  <si>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</si>
  <si>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</si>
  <si>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</si>
  <si>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</si>
  <si>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</si>
  <si>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</si>
  <si>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</si>
  <si>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</si>
  <si>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</si>
  <si>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</si>
  <si>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</si>
  <si>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</si>
  <si>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</si>
  <si>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</si>
  <si>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</si>
  <si>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</si>
  <si>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</si>
  <si>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</si>
  <si>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</si>
  <si>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</si>
  <si>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</si>
  <si>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</si>
  <si>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</si>
  <si>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</si>
  <si>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</si>
  <si>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</si>
  <si>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</si>
  <si>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</si>
  <si>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</si>
  <si>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</si>
  <si>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</si>
  <si>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</si>
  <si>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</si>
  <si>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</si>
  <si>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</si>
  <si>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</si>
  <si>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</si>
  <si>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</si>
  <si>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</si>
  <si>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</si>
  <si>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</si>
  <si>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</si>
  <si>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</si>
  <si>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</si>
  <si>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</si>
  <si>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</si>
  <si>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</si>
  <si>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</si>
  <si>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</si>
  <si>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</si>
  <si>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</si>
  <si>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</si>
  <si>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</si>
  <si>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</si>
  <si>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</si>
  <si>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</si>
  <si>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</si>
  <si>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</si>
  <si>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</si>
  <si>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</si>
  <si>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</si>
  <si>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</si>
  <si>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</si>
  <si>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</si>
  <si>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</si>
  <si>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</si>
  <si>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</si>
  <si>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</si>
  <si>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</si>
  <si>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</si>
  <si>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</si>
  <si>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</si>
  <si>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</si>
  <si>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</si>
  <si>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</si>
  <si>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</si>
  <si>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</si>
  <si>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</si>
  <si>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</si>
  <si>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</si>
  <si>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</si>
  <si>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</si>
  <si>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</si>
  <si>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</si>
  <si>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</si>
  <si>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</si>
  <si>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</si>
  <si>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</si>
  <si>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</si>
  <si>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</si>
  <si>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</si>
  <si>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</si>
  <si>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</si>
  <si>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</si>
  <si>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</si>
  <si>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</si>
  <si>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</si>
  <si>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</si>
  <si>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</si>
  <si>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</si>
  <si>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</si>
  <si>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</si>
  <si>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</si>
  <si>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</si>
  <si>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</si>
  <si>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</si>
  <si>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</si>
  <si>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</si>
  <si>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</si>
  <si>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</si>
  <si>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</si>
  <si>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</si>
  <si>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</si>
  <si>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</si>
  <si>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</si>
  <si>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</si>
  <si>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</si>
  <si>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</si>
  <si>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</si>
  <si>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</si>
  <si>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</si>
  <si>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</si>
  <si>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</si>
  <si>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</si>
  <si>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</si>
  <si>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</si>
  <si>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</si>
  <si>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</si>
  <si>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</si>
  <si>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</si>
  <si>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</si>
  <si>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</si>
  <si>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</si>
  <si>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</si>
  <si>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</si>
  <si>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</si>
  <si>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</si>
  <si>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</si>
  <si>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</si>
  <si>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</si>
  <si>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</si>
  <si>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</si>
  <si>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</si>
  <si>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</si>
  <si>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</si>
  <si>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</si>
  <si>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</si>
  <si>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</si>
  <si>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</si>
  <si>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</si>
  <si>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</si>
  <si>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</si>
  <si>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</si>
  <si>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</si>
  <si>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</si>
  <si>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</si>
  <si>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</si>
  <si>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</si>
  <si>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</si>
  <si>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</si>
  <si>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</si>
  <si>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</si>
  <si>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</si>
  <si>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</si>
  <si>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</si>
  <si>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</si>
  <si>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</si>
  <si>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</si>
  <si>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</si>
  <si>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</si>
  <si>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</si>
  <si>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</si>
  <si>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</si>
  <si>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</si>
  <si>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</si>
  <si>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</si>
  <si>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</si>
  <si>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</si>
  <si>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</si>
  <si>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</si>
  <si>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</si>
  <si>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</si>
  <si>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</si>
  <si>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</si>
  <si>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</si>
  <si>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</si>
  <si>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</si>
  <si>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</si>
  <si>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</si>
  <si>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</si>
  <si>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</si>
  <si>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</si>
  <si>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</si>
  <si>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</si>
  <si>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</si>
  <si>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</si>
  <si>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</si>
  <si>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</si>
  <si>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</si>
  <si>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</si>
  <si>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</si>
  <si>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</si>
  <si>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</si>
  <si>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</si>
  <si>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</si>
  <si>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</si>
  <si>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</si>
  <si>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</si>
  <si>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</si>
  <si>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</si>
  <si>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</si>
  <si>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</si>
  <si>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</si>
  <si>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</si>
  <si>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</si>
  <si>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</si>
  <si>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</si>
  <si>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</si>
  <si>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</si>
  <si>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</si>
  <si>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</si>
  <si>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</si>
  <si>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</si>
  <si>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</si>
  <si>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</si>
  <si>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</si>
  <si>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</si>
  <si>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</si>
  <si>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</si>
  <si>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</si>
  <si>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</si>
  <si>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</si>
  <si>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</si>
  <si>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</si>
  <si>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</si>
  <si>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</si>
  <si>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</si>
  <si>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</si>
  <si>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</si>
  <si>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</si>
  <si>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</si>
  <si>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</si>
  <si>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</si>
  <si>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</si>
  <si>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</si>
  <si>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</si>
  <si>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</si>
  <si>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</si>
  <si>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</si>
  <si>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</si>
  <si>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</si>
  <si>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</si>
  <si>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</si>
  <si>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</si>
  <si>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</si>
  <si>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</si>
  <si>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</si>
  <si>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</si>
  <si>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</si>
  <si>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</si>
  <si>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</si>
  <si>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</si>
  <si>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</si>
  <si>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</si>
  <si>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</si>
  <si>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</si>
  <si>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</si>
  <si>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</si>
  <si>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</si>
  <si>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</si>
  <si>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</si>
  <si>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</si>
  <si>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</si>
  <si>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</si>
  <si>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</si>
  <si>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</si>
  <si>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</si>
  <si>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</si>
  <si>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</si>
  <si>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</si>
  <si>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</si>
  <si>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</si>
  <si>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</si>
  <si>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</si>
  <si>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</si>
  <si>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</si>
  <si>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</si>
  <si>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</si>
  <si>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</si>
  <si>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</si>
  <si>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</si>
  <si>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</si>
  <si>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</si>
  <si>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</si>
  <si>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</si>
  <si>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</si>
  <si>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</si>
  <si>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</si>
  <si>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</si>
  <si>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</si>
  <si>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</si>
  <si>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</si>
  <si>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</si>
  <si>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</si>
  <si>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</si>
  <si>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</si>
  <si>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</si>
  <si>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</si>
  <si>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</si>
  <si>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</si>
  <si>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</si>
  <si>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</si>
  <si>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</si>
  <si>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</si>
  <si>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</si>
  <si>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</si>
  <si>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</si>
  <si>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</si>
  <si>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</si>
  <si>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</si>
  <si>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</si>
  <si>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</si>
  <si>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</si>
  <si>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</si>
  <si>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</si>
  <si>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</si>
  <si>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</si>
  <si>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</si>
  <si>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</si>
  <si>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</si>
  <si>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</si>
  <si>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</si>
  <si>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</si>
  <si>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</si>
  <si>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</si>
  <si>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</si>
  <si>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</si>
  <si>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</si>
  <si>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</si>
  <si>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</si>
  <si>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</si>
  <si>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</si>
  <si>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</si>
  <si>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</si>
  <si>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</si>
  <si>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</si>
  <si>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</si>
  <si>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</si>
  <si>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</si>
  <si>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</si>
  <si>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</si>
  <si>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</si>
  <si>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</si>
  <si>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</si>
  <si>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</si>
  <si>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</si>
  <si>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</si>
  <si>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</si>
  <si>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</si>
  <si>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</si>
  <si>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</si>
  <si>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</si>
  <si>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</si>
  <si>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</si>
  <si>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</si>
  <si>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</si>
  <si>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</si>
  <si>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</si>
  <si>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</si>
  <si>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</si>
  <si>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</si>
  <si>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</si>
  <si>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</si>
  <si>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</si>
  <si>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</si>
  <si>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</si>
  <si>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</si>
  <si>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</si>
  <si>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</si>
  <si>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</si>
  <si>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</si>
  <si>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</si>
  <si>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</si>
  <si>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</si>
  <si>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</si>
  <si>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</si>
  <si>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</si>
  <si>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</si>
  <si>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</si>
  <si>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</si>
  <si>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</si>
  <si>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</si>
  <si>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</si>
  <si>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</si>
  <si>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</si>
  <si>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</si>
  <si>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</si>
  <si>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</si>
  <si>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</si>
  <si>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</si>
  <si>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</si>
  <si>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</si>
  <si>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</si>
  <si>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</si>
  <si>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</si>
  <si>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</si>
  <si>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</si>
  <si>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</si>
  <si>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</si>
  <si>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</si>
  <si>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</si>
  <si>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</si>
  <si>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</si>
  <si>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</si>
  <si>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</si>
  <si>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</si>
  <si>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</si>
  <si>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</si>
  <si>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</si>
  <si>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</si>
  <si>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</si>
  <si>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</si>
  <si>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</si>
  <si>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</si>
  <si>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</si>
  <si>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</si>
  <si>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</si>
  <si>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</si>
  <si>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</si>
  <si>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</si>
  <si>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</si>
  <si>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</si>
  <si>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</si>
  <si>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</si>
  <si>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</si>
  <si>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</si>
  <si>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</si>
  <si>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</si>
  <si>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</si>
  <si>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</si>
  <si>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</si>
  <si>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</si>
  <si>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</si>
  <si>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</si>
  <si>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</si>
  <si>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</si>
  <si>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</si>
  <si>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</si>
  <si>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</si>
  <si>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</si>
  <si>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</si>
  <si>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</si>
  <si>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</si>
  <si>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</si>
  <si>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</si>
  <si>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</si>
  <si>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</si>
  <si>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</si>
  <si>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</si>
  <si>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</si>
  <si>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</si>
  <si>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</si>
  <si>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</si>
  <si>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</si>
  <si>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</si>
  <si>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</si>
  <si>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</si>
  <si>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</si>
  <si>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</si>
  <si>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</si>
  <si>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</si>
  <si>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</si>
  <si>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</si>
  <si>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</si>
  <si>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</si>
  <si>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</si>
  <si>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</si>
  <si>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</si>
  <si>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</si>
  <si>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</si>
  <si>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</si>
  <si>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</si>
  <si>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</si>
  <si>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</si>
  <si>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</si>
  <si>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</si>
  <si>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</si>
  <si>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</si>
  <si>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</si>
  <si>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</si>
  <si>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</si>
  <si>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</si>
  <si>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</si>
  <si>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</si>
  <si>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</si>
  <si>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</si>
  <si>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</si>
  <si>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</si>
  <si>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</si>
  <si>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</si>
  <si>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</si>
  <si>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</si>
  <si>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</si>
  <si>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</si>
  <si>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</si>
  <si>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</si>
  <si>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</si>
  <si>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</si>
  <si>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</si>
  <si>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</si>
  <si>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</si>
  <si>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</si>
  <si>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</si>
  <si>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</si>
  <si>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</si>
  <si>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</si>
  <si>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</si>
  <si>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</si>
  <si>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</si>
  <si>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</si>
  <si>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</si>
  <si>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</si>
  <si>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</si>
  <si>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</si>
  <si>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</si>
  <si>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</si>
  <si>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</si>
  <si>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</si>
  <si>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</si>
  <si>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</si>
  <si>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</si>
  <si>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</si>
  <si>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</si>
  <si>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</si>
  <si>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</si>
  <si>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</si>
  <si>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</si>
  <si>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</si>
  <si>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</si>
  <si>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</si>
  <si>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</si>
  <si>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</si>
  <si>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</si>
  <si>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</si>
  <si>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</si>
  <si>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</si>
  <si>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</si>
  <si>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</si>
  <si>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</si>
  <si>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</si>
  <si>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</si>
  <si>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</si>
  <si>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</si>
  <si>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</si>
  <si>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</si>
  <si>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</si>
  <si>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</si>
  <si>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</si>
  <si>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</si>
  <si>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</si>
  <si>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</si>
  <si>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</si>
  <si>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</si>
  <si>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</si>
  <si>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</si>
  <si>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</si>
  <si>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</si>
  <si>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</si>
  <si>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</si>
  <si>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</si>
  <si>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</si>
  <si>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</si>
  <si>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</si>
  <si>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</si>
  <si>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</si>
  <si>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</si>
  <si>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</si>
  <si>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</si>
  <si>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</si>
  <si>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</si>
  <si>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</si>
  <si>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</si>
  <si>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</si>
  <si>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</si>
  <si>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</si>
  <si>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</si>
  <si>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</si>
  <si>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</si>
  <si>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</si>
  <si>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</si>
  <si>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</si>
  <si>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</si>
  <si>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</si>
  <si>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</si>
  <si>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</si>
  <si>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</si>
  <si>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</si>
  <si>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</si>
  <si>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</si>
  <si>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</si>
  <si>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</si>
  <si>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</si>
  <si>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</si>
  <si>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</si>
  <si>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</si>
  <si>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</si>
  <si>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</si>
  <si>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</si>
  <si>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</si>
  <si>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</si>
  <si>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</si>
  <si>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</si>
  <si>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</si>
  <si>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</si>
  <si>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</si>
  <si>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</si>
  <si>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</si>
  <si>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</si>
  <si>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</si>
  <si>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</si>
  <si>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</si>
  <si>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</si>
  <si>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</si>
  <si>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</si>
  <si>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</si>
  <si>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</si>
  <si>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</si>
  <si>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</si>
  <si>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</si>
  <si>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</si>
  <si>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</si>
  <si>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</si>
  <si>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</si>
  <si>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</si>
  <si>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</si>
  <si>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</si>
  <si>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</si>
  <si>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</si>
  <si>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</si>
  <si>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</si>
  <si>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</si>
  <si>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</si>
  <si>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</si>
  <si>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</si>
  <si>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</si>
  <si>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</si>
  <si>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</si>
  <si>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</si>
  <si>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</si>
  <si>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</si>
  <si>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</si>
  <si>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</si>
  <si>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</si>
  <si>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</si>
  <si>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</si>
  <si>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</si>
  <si>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</si>
  <si>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</si>
  <si>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</si>
  <si>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</si>
  <si>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</si>
  <si>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</si>
  <si>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</si>
  <si>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</si>
  <si>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</si>
  <si>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</si>
  <si>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</si>
  <si>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</si>
  <si>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</si>
  <si>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</si>
  <si>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</si>
  <si>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</si>
  <si>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</si>
  <si>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</si>
  <si>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</si>
  <si>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</si>
  <si>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</si>
  <si>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</si>
  <si>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</si>
  <si>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</si>
  <si>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</si>
  <si>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</si>
  <si>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</si>
  <si>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</si>
  <si>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</si>
  <si>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</si>
  <si>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</si>
  <si>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</si>
  <si>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</si>
  <si>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</si>
  <si>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</si>
  <si>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</si>
  <si>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</si>
  <si>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</si>
  <si>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</si>
  <si>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</si>
  <si>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</si>
  <si>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</si>
  <si>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</si>
  <si>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</si>
  <si>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</si>
  <si>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</si>
  <si>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</si>
  <si>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</si>
  <si>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</si>
  <si>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</si>
  <si>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</si>
  <si>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</si>
  <si>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</si>
  <si>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</si>
  <si>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</si>
  <si>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</si>
  <si>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</si>
  <si>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</si>
  <si>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</si>
  <si>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</si>
  <si>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</si>
  <si>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</si>
  <si>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</si>
  <si>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</si>
  <si>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</si>
  <si>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</si>
  <si>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</si>
  <si>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</si>
  <si>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</si>
  <si>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</si>
  <si>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</si>
  <si>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</si>
  <si>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</si>
  <si>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</si>
  <si>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</si>
  <si>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</si>
  <si>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</si>
  <si>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</si>
  <si>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</si>
  <si>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</si>
  <si>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</si>
  <si>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</si>
  <si>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</si>
  <si>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</si>
  <si>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</si>
  <si>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</si>
  <si>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</si>
  <si>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</si>
  <si>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</si>
  <si>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</si>
  <si>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</si>
  <si>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</si>
  <si>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</si>
  <si>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</si>
  <si>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</si>
  <si>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</si>
  <si>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</si>
  <si>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</si>
  <si>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</si>
  <si>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</si>
  <si>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</si>
  <si>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</si>
  <si>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</si>
  <si>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</si>
  <si>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</si>
  <si>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</si>
  <si>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</si>
  <si>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</si>
  <si>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</si>
  <si>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</si>
  <si>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</si>
  <si>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</si>
  <si>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</si>
  <si>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</si>
  <si>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</si>
  <si>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</si>
  <si>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</si>
  <si>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</si>
  <si>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</si>
  <si>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</si>
  <si>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</si>
  <si>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</si>
  <si>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</si>
  <si>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</si>
  <si>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</si>
  <si>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</si>
  <si>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</si>
  <si>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</si>
  <si>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</si>
  <si>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</si>
  <si>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</si>
  <si>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</si>
  <si>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</si>
  <si>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</si>
  <si>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</si>
  <si>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</si>
  <si>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</si>
  <si>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</si>
  <si>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</si>
  <si>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</si>
  <si>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</si>
  <si>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</si>
  <si>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</si>
  <si>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</si>
  <si>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</si>
  <si>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</si>
  <si>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</si>
  <si>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</si>
  <si>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</si>
  <si>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</si>
  <si>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</si>
  <si>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</si>
  <si>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</si>
  <si>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</si>
  <si>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</si>
  <si>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</si>
  <si>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</si>
  <si>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</si>
  <si>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</si>
  <si>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</si>
  <si>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</si>
  <si>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</si>
  <si>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</si>
  <si>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</si>
  <si>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</si>
  <si>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</si>
  <si>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</si>
  <si>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</si>
  <si>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</si>
  <si>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</si>
  <si>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</si>
  <si>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</si>
  <si>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</si>
  <si>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</si>
  <si>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</si>
  <si>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</si>
  <si>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</si>
  <si>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</si>
  <si>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</si>
  <si>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</si>
  <si>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</si>
  <si>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</si>
  <si>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</si>
  <si>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</si>
  <si>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</si>
  <si>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</si>
  <si>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</si>
  <si>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</si>
  <si>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</si>
  <si>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</si>
  <si>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</si>
  <si>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</si>
  <si>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</si>
  <si>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</si>
  <si>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</si>
  <si>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</si>
  <si>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</si>
  <si>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</si>
  <si>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</si>
  <si>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</si>
  <si>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</si>
  <si>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</si>
  <si>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</si>
  <si>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</si>
  <si>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</si>
  <si>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</si>
  <si>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</si>
  <si>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</si>
  <si>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</si>
  <si>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</si>
  <si>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</si>
  <si>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</si>
  <si>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</si>
  <si>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</si>
  <si>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</si>
  <si>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</si>
  <si>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</si>
  <si>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</si>
  <si>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</si>
  <si>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</si>
  <si>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</si>
  <si>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</si>
  <si>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</si>
  <si>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</si>
  <si>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</si>
  <si>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</si>
  <si>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</si>
  <si>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</si>
  <si>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</si>
  <si>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</si>
  <si>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</si>
  <si>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</si>
  <si>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</si>
  <si>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</si>
  <si>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</si>
  <si>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</si>
  <si>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</si>
  <si>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</si>
  <si>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</si>
  <si>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</si>
  <si>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</si>
  <si>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</si>
  <si>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</si>
  <si>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</si>
  <si>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</si>
  <si>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</si>
  <si>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</si>
  <si>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</si>
  <si>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</si>
  <si>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</si>
  <si>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</si>
  <si>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</si>
  <si>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</si>
  <si>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</si>
  <si>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</si>
  <si>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</si>
  <si>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</si>
  <si>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</si>
  <si>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</si>
  <si>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</si>
  <si>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</si>
  <si>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</si>
  <si>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</si>
  <si>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</si>
  <si>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</si>
  <si>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</si>
  <si>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</si>
  <si>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</si>
  <si>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</si>
  <si>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</si>
  <si>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</si>
  <si>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</si>
  <si>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</si>
  <si>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</si>
  <si>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</si>
  <si>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</si>
  <si>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</si>
  <si>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</si>
  <si>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</si>
  <si>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</si>
  <si>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</si>
  <si>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</si>
  <si>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</si>
  <si>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</si>
  <si>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</si>
  <si>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</si>
  <si>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</si>
  <si>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</si>
  <si>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</si>
  <si>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</si>
  <si>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</si>
  <si>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</si>
  <si>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</si>
  <si>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</si>
  <si>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</si>
  <si>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</si>
  <si>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</si>
  <si>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</si>
  <si>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</si>
  <si>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</si>
  <si>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</si>
  <si>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</si>
  <si>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</si>
  <si>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</si>
  <si>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</si>
  <si>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</si>
  <si>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</si>
  <si>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</si>
  <si>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</si>
  <si>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</si>
  <si>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</si>
  <si>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</si>
  <si>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</si>
  <si>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</si>
  <si>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</si>
  <si>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</si>
  <si>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</si>
  <si>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</si>
  <si>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</si>
  <si>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</si>
  <si>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</si>
  <si>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</si>
  <si>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</si>
  <si>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</si>
  <si>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</si>
  <si>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</si>
  <si>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</si>
  <si>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</si>
  <si>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</si>
  <si>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</si>
  <si>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</si>
  <si>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</si>
  <si>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</si>
  <si>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</si>
  <si>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</si>
  <si>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</si>
  <si>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</si>
  <si>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</si>
  <si>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</si>
  <si>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</si>
  <si>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</si>
  <si>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</si>
  <si>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</si>
  <si>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</si>
  <si>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</si>
  <si>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</si>
  <si>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</si>
  <si>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</si>
  <si>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</si>
  <si>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</si>
  <si>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</si>
  <si>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</si>
  <si>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</si>
  <si>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</si>
  <si>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</si>
  <si>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</si>
  <si>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</si>
  <si>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</si>
  <si>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</si>
  <si>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</si>
  <si>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</si>
  <si>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</si>
  <si>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</si>
  <si>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</si>
  <si>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</si>
  <si>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</si>
  <si>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</si>
  <si>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</si>
  <si>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</si>
  <si>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</si>
  <si>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</si>
  <si>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</si>
  <si>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</si>
  <si>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</si>
  <si>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</si>
  <si>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</si>
  <si>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</si>
  <si>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</si>
  <si>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</si>
  <si>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</si>
  <si>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</si>
  <si>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</si>
  <si>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</si>
  <si>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</si>
  <si>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</si>
  <si>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</si>
  <si>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</si>
  <si>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</si>
  <si>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</si>
  <si>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</si>
  <si>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</si>
  <si>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</si>
  <si>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</si>
  <si>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</si>
  <si>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</si>
  <si>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</si>
  <si>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</si>
  <si>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</si>
  <si>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</si>
  <si>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</si>
  <si>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</si>
  <si>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</si>
  <si>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</si>
  <si>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</si>
  <si>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</si>
  <si>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</si>
  <si>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</si>
  <si>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</si>
  <si>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</si>
  <si>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</si>
  <si>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</si>
  <si>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</si>
  <si>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</si>
  <si>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</si>
  <si>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</si>
  <si>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</si>
  <si>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</si>
  <si>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</si>
  <si>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</si>
  <si>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</si>
  <si>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</si>
  <si>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</si>
  <si>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</si>
  <si>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</si>
  <si>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</si>
  <si>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</si>
  <si>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</si>
  <si>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</si>
  <si>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</si>
  <si>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</si>
  <si>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</si>
  <si>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</si>
  <si>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</si>
  <si>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</si>
  <si>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</si>
  <si>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</si>
  <si>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</si>
  <si>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</si>
  <si>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</si>
  <si>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</si>
  <si>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</si>
  <si>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</si>
  <si>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</si>
  <si>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</si>
  <si>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</si>
  <si>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</si>
  <si>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</si>
  <si>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</si>
  <si>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</si>
  <si>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</si>
  <si>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</si>
  <si>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</si>
  <si>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</si>
  <si>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</si>
  <si>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</si>
  <si>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</si>
  <si>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</si>
  <si>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</si>
  <si>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</si>
  <si>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</si>
  <si>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</si>
  <si>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</si>
  <si>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</si>
  <si>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</si>
  <si>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</si>
  <si>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</si>
  <si>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</si>
  <si>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</si>
  <si>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</si>
  <si>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</si>
  <si>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</si>
  <si>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</si>
  <si>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</si>
  <si>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</si>
  <si>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</si>
  <si>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</si>
  <si>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</si>
  <si>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</si>
  <si>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</si>
  <si>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</si>
  <si>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</si>
  <si>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</si>
  <si>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</si>
  <si>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</si>
  <si>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</si>
  <si>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</si>
  <si>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</si>
  <si>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</si>
  <si>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</si>
  <si>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</si>
  <si>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</si>
  <si>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</si>
  <si>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</si>
  <si>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</si>
  <si>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</si>
  <si>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</si>
  <si>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</si>
  <si>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</si>
  <si>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</si>
  <si>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</si>
  <si>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</si>
  <si>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</si>
  <si>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</si>
  <si>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</si>
  <si>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</si>
  <si>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</si>
  <si>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</si>
  <si>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</si>
  <si>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</si>
  <si>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</si>
  <si>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</si>
  <si>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</si>
  <si>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</si>
  <si>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</si>
  <si>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</si>
  <si>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</si>
  <si>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</si>
  <si>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</si>
  <si>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</si>
  <si>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</si>
  <si>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</si>
  <si>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</si>
  <si>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</si>
  <si>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</si>
  <si>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</si>
  <si>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</si>
  <si>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</si>
  <si>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</si>
  <si>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</si>
  <si>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</si>
  <si>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</si>
  <si>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</si>
  <si>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</si>
  <si>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</si>
  <si>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</si>
  <si>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</si>
  <si>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</si>
  <si>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</si>
  <si>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</si>
  <si>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</si>
  <si>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</si>
  <si>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</si>
  <si>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</si>
  <si>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</si>
  <si>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</si>
  <si>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</si>
  <si>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</si>
  <si>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</si>
  <si>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</si>
  <si>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</si>
  <si>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</si>
  <si>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</si>
  <si>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</si>
  <si>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</si>
  <si>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</si>
  <si>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</si>
  <si>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</si>
  <si>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</si>
  <si>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</si>
  <si>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</si>
  <si>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</si>
  <si>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</si>
  <si>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</si>
  <si>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</si>
  <si>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</si>
  <si>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</si>
  <si>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</si>
  <si>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</si>
  <si>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</si>
  <si>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</si>
  <si>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</si>
  <si>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</si>
  <si>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</si>
  <si>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</si>
  <si>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</si>
  <si>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</si>
  <si>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</si>
  <si>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</si>
  <si>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</si>
  <si>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</si>
  <si>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</si>
  <si>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</si>
  <si>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</si>
  <si>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</si>
  <si>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</si>
  <si>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</si>
  <si>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</si>
  <si>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</si>
  <si>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</si>
  <si>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</si>
  <si>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</si>
  <si>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</si>
  <si>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</si>
  <si>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</si>
  <si>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</si>
  <si>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</si>
  <si>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</si>
  <si>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</si>
  <si>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</si>
  <si>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</si>
  <si>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</si>
  <si>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</si>
  <si>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</si>
  <si>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</si>
  <si>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</si>
  <si>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</si>
  <si>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</si>
  <si>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</si>
  <si>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</si>
  <si>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</si>
  <si>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</si>
  <si>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</si>
  <si>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</si>
  <si>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</si>
  <si>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</si>
  <si>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</si>
  <si>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</si>
  <si>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</si>
  <si>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</si>
  <si>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</si>
  <si>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</si>
  <si>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</si>
  <si>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</si>
  <si>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</si>
  <si>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</si>
  <si>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</si>
  <si>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</si>
  <si>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</si>
  <si>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</si>
  <si>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</si>
  <si>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</si>
  <si>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</si>
  <si>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</si>
  <si>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</si>
  <si>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</si>
  <si>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</si>
  <si>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</si>
  <si>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</si>
  <si>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</si>
  <si>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</si>
  <si>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</si>
  <si>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</si>
  <si>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</si>
  <si>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</si>
  <si>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</si>
  <si>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</si>
  <si>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</si>
  <si>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</si>
  <si>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</si>
  <si>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</si>
  <si>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</si>
  <si>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</si>
  <si>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</si>
  <si>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</si>
  <si>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</si>
  <si>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</si>
  <si>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</si>
  <si>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</si>
  <si>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</si>
  <si>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</si>
  <si>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</si>
  <si>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</si>
  <si>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</si>
  <si>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</si>
  <si>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</si>
  <si>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</si>
  <si>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</si>
  <si>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</si>
  <si>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</si>
  <si>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</si>
  <si>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</si>
  <si>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</si>
  <si>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</si>
  <si>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</si>
  <si>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</si>
  <si>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</si>
  <si>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</si>
  <si>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</si>
  <si>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</si>
  <si>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</si>
  <si>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</si>
  <si>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</si>
  <si>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</si>
  <si>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</si>
  <si>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</si>
  <si>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</si>
  <si>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</si>
  <si>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</si>
  <si>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</si>
  <si>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</si>
  <si>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</si>
  <si>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</si>
  <si>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</si>
  <si>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</si>
  <si>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</si>
  <si>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</si>
  <si>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</si>
  <si>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</si>
  <si>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</si>
  <si>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</si>
  <si>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</si>
  <si>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</si>
  <si>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</si>
  <si>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</si>
  <si>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</si>
  <si>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</si>
  <si>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</si>
  <si>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</si>
  <si>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</si>
  <si>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</si>
  <si>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</si>
  <si>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</si>
  <si>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</si>
  <si>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</si>
  <si>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</si>
  <si>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</si>
  <si>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</si>
  <si>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</si>
  <si>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</si>
  <si>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</si>
  <si>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</si>
  <si>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</si>
  <si>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</si>
  <si>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</si>
  <si>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</si>
  <si>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</si>
  <si>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</si>
  <si>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</si>
  <si>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</si>
  <si>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</si>
  <si>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</si>
  <si>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</si>
  <si>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</si>
  <si>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</si>
  <si>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</si>
  <si>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</si>
  <si>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</si>
  <si>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</si>
  <si>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</si>
  <si>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</si>
  <si>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</si>
  <si>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</si>
  <si>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</si>
  <si>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</si>
  <si>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</si>
  <si>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</si>
  <si>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</si>
  <si>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</si>
  <si>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</si>
  <si>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</si>
  <si>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</si>
  <si>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</si>
  <si>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</si>
  <si>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</si>
  <si>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</si>
  <si>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</si>
  <si>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</si>
  <si>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</si>
  <si>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</si>
  <si>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</si>
  <si>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</si>
  <si>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</si>
  <si>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</si>
  <si>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</si>
  <si>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</si>
  <si>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</si>
  <si>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</si>
  <si>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</si>
  <si>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</si>
  <si>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</si>
  <si>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</si>
  <si>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</si>
  <si>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</si>
  <si>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</si>
  <si>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</si>
  <si>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</si>
  <si>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</si>
  <si>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</si>
  <si>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</si>
  <si>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</si>
  <si>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</si>
  <si>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</si>
  <si>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</si>
  <si>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</si>
  <si>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</si>
  <si>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</si>
  <si>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</si>
  <si>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</si>
  <si>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</si>
  <si>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</si>
  <si>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</si>
  <si>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</si>
  <si>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</si>
  <si>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</si>
  <si>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</si>
  <si>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</si>
  <si>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</si>
  <si>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</si>
  <si>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</si>
  <si>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</si>
  <si>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</si>
  <si>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</si>
  <si>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</si>
  <si>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</si>
  <si>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</si>
  <si>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</si>
  <si>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</si>
  <si>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</si>
  <si>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</si>
  <si>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</si>
  <si>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</si>
  <si>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</si>
  <si>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</si>
  <si>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</si>
  <si>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</si>
  <si>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</si>
  <si>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</si>
  <si>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</si>
  <si>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</si>
  <si>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</si>
  <si>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</si>
  <si>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</si>
  <si>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</si>
  <si>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</si>
  <si>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</si>
  <si>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</si>
  <si>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</si>
  <si>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</si>
  <si>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</si>
  <si>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</si>
  <si>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</si>
  <si>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</si>
  <si>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</si>
  <si>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</si>
  <si>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</si>
  <si>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</si>
  <si>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</si>
  <si>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</si>
  <si>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</si>
  <si>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</si>
  <si>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</si>
  <si>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</si>
  <si>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</si>
  <si>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</si>
  <si>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</si>
  <si>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</si>
  <si>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</si>
  <si>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</si>
  <si>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</si>
  <si>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</si>
  <si>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</si>
  <si>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</si>
  <si>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</si>
  <si>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</si>
  <si>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</si>
  <si>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</si>
  <si>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</si>
  <si>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</si>
  <si>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</si>
  <si>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</si>
  <si>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</si>
  <si>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</si>
  <si>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</si>
  <si>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</si>
  <si>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</si>
  <si>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</si>
  <si>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</si>
  <si>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</si>
  <si>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</si>
  <si>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</si>
  <si>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</si>
  <si>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</si>
  <si>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</si>
  <si>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</si>
  <si>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</si>
  <si>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</si>
  <si>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</si>
  <si>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</si>
  <si>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</si>
  <si>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</si>
  <si>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</si>
  <si>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</si>
  <si>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</si>
  <si>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</si>
  <si>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</si>
  <si>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</si>
  <si>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</si>
  <si>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</si>
  <si>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</si>
  <si>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</si>
  <si>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</si>
  <si>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</si>
  <si>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</si>
  <si>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</si>
  <si>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</si>
  <si>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</si>
  <si>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</si>
  <si>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</si>
  <si>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</si>
  <si>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</si>
  <si>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</si>
  <si>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</si>
  <si>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</si>
  <si>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</si>
  <si>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</si>
  <si>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</si>
  <si>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</si>
  <si>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</si>
  <si>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</si>
  <si>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</si>
  <si>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</si>
  <si>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</si>
  <si>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</si>
  <si>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</si>
  <si>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</si>
  <si>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</si>
  <si>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</si>
  <si>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</si>
  <si>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</si>
  <si>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</si>
  <si>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</si>
  <si>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</si>
  <si>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</si>
  <si>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</si>
  <si>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</si>
  <si>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</si>
  <si>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</si>
  <si>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</si>
  <si>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</si>
  <si>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</si>
  <si>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</si>
  <si>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</si>
  <si>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</si>
  <si>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</si>
  <si>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</si>
  <si>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</si>
  <si>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</si>
  <si>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</si>
  <si>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</si>
  <si>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</si>
  <si>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</si>
  <si>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</si>
  <si>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</si>
  <si>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</si>
  <si>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</si>
  <si>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</si>
  <si>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</si>
  <si>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</si>
  <si>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</si>
  <si>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</si>
  <si>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</si>
  <si>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</si>
  <si>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</si>
  <si>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</si>
  <si>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</si>
  <si>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</si>
  <si>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</si>
  <si>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</si>
  <si>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</si>
  <si>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</si>
  <si>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</si>
  <si>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</si>
  <si>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</si>
  <si>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</si>
  <si>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</si>
  <si>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</si>
  <si>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</si>
  <si>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</si>
  <si>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</si>
  <si>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</si>
  <si>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</si>
  <si>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</si>
  <si>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</si>
  <si>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</si>
  <si>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</si>
  <si>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</si>
  <si>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</si>
  <si>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</si>
  <si>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</si>
  <si>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</si>
  <si>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</si>
  <si>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</si>
  <si>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</si>
  <si>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</si>
  <si>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</si>
  <si>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</si>
  <si>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</si>
  <si>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</si>
  <si>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</si>
  <si>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</si>
  <si>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</si>
  <si>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</si>
  <si>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</si>
  <si>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</si>
  <si>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</si>
  <si>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</si>
  <si>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</si>
  <si>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</si>
  <si>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</si>
  <si>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</si>
  <si>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</si>
  <si>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</si>
  <si>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</si>
  <si>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</si>
  <si>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</si>
  <si>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</si>
  <si>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</si>
  <si>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</si>
  <si>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</si>
  <si>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</si>
  <si>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</si>
  <si>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</si>
  <si>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</si>
  <si>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</si>
  <si>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</si>
  <si>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</si>
  <si>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</si>
  <si>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</si>
  <si>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</si>
  <si>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</si>
  <si>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</si>
  <si>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</si>
  <si>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</si>
  <si>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</si>
  <si>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</si>
  <si>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</si>
  <si>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</si>
  <si>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</si>
  <si>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</si>
  <si>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</si>
  <si>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</si>
  <si>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</si>
  <si>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</si>
  <si>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</si>
  <si>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</si>
  <si>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</si>
  <si>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</si>
  <si>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</si>
  <si>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</si>
  <si>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</si>
  <si>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</si>
  <si>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</si>
  <si>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</si>
  <si>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</si>
  <si>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</si>
  <si>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</si>
  <si>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</si>
  <si>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</si>
  <si>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</si>
  <si>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</si>
  <si>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</si>
  <si>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</si>
  <si>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</si>
  <si>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</si>
  <si>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</si>
  <si>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</si>
  <si>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</si>
  <si>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</si>
  <si>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</si>
  <si>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</si>
  <si>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</si>
  <si>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</si>
  <si>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</si>
  <si>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</si>
  <si>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</si>
  <si>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</si>
  <si>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</si>
  <si>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</si>
  <si>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</si>
  <si>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</si>
  <si>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</si>
  <si>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</si>
  <si>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</si>
  <si>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</si>
  <si>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</si>
  <si>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</si>
  <si>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</si>
  <si>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</si>
  <si>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</si>
  <si>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</si>
  <si>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</si>
  <si>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</si>
  <si>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</si>
  <si>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</si>
  <si>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</si>
  <si>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</si>
  <si>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</si>
  <si>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</si>
  <si>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</si>
  <si>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</si>
  <si>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</si>
  <si>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</si>
  <si>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</si>
  <si>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</si>
  <si>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</si>
  <si>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</si>
  <si>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</si>
  <si>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</si>
  <si>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</si>
  <si>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</si>
  <si>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</si>
  <si>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</si>
  <si>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</si>
  <si>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</si>
  <si>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</si>
  <si>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</si>
  <si>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</si>
  <si>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</si>
  <si>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</si>
  <si>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</si>
  <si>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</si>
  <si>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</si>
  <si>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</si>
  <si>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</si>
  <si>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</si>
  <si>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</si>
  <si>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</si>
  <si>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</si>
  <si>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</si>
  <si>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</si>
  <si>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</si>
  <si>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</si>
  <si>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</si>
  <si>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</si>
  <si>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</si>
  <si>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</si>
  <si>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</si>
  <si>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</si>
  <si>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</si>
  <si>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</si>
  <si>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</si>
  <si>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</si>
  <si>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</si>
  <si>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</si>
  <si>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</si>
  <si>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</si>
  <si>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</si>
  <si>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</si>
  <si>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</si>
  <si>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</si>
  <si>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</si>
  <si>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</si>
  <si>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</si>
  <si>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</si>
  <si>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</si>
  <si>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</si>
  <si>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</si>
  <si>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</si>
  <si>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</si>
  <si>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</si>
  <si>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</si>
  <si>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</si>
  <si>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</si>
  <si>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</si>
  <si>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</si>
  <si>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</si>
  <si>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</si>
  <si>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</si>
  <si>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</si>
  <si>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</si>
  <si>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</si>
  <si>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</si>
  <si>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</si>
  <si>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</si>
  <si>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</si>
  <si>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</si>
  <si>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</si>
  <si>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</si>
  <si>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</si>
  <si>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</si>
  <si>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</si>
  <si>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</si>
  <si>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</si>
  <si>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</si>
  <si>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</si>
  <si>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</si>
  <si>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</si>
  <si>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</si>
  <si>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</si>
  <si>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</si>
  <si>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</si>
  <si>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</si>
  <si>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</si>
  <si>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</si>
  <si>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</si>
  <si>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</si>
  <si>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</si>
  <si>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</si>
  <si>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</si>
  <si>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</si>
  <si>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</si>
  <si>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</si>
  <si>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</si>
  <si>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</si>
  <si>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</si>
  <si>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</si>
  <si>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</si>
  <si>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</si>
  <si>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</si>
  <si>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</si>
  <si>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</si>
  <si>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</si>
  <si>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</si>
  <si>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</si>
  <si>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</si>
  <si>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</si>
  <si>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</si>
  <si>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</si>
  <si>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</si>
  <si>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</si>
  <si>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</si>
  <si>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</si>
  <si>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</si>
  <si>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</si>
  <si>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</si>
  <si>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</si>
  <si>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</si>
  <si>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</si>
  <si>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</si>
  <si>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</si>
  <si>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</si>
  <si>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</si>
  <si>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</si>
  <si>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</si>
  <si>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</si>
  <si>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</si>
  <si>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</si>
  <si>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</si>
  <si>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</si>
  <si>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</si>
  <si>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</si>
  <si>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</si>
  <si>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</si>
  <si>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</si>
  <si>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</si>
  <si>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</si>
  <si>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</si>
  <si>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</si>
  <si>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</si>
  <si>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</si>
  <si>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</si>
  <si>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</si>
  <si>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</si>
  <si>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</si>
  <si>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</si>
  <si>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</si>
  <si>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</si>
  <si>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</si>
  <si>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</si>
  <si>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</si>
  <si>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</si>
  <si>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</si>
  <si>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</si>
  <si>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</si>
  <si>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</si>
  <si>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</si>
  <si>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</si>
  <si>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</si>
  <si>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</si>
  <si>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</si>
  <si>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</si>
  <si>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</si>
  <si>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</si>
  <si>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</si>
  <si>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</si>
  <si>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</si>
  <si>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</si>
  <si>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</si>
  <si>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</si>
  <si>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</si>
  <si>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</si>
  <si>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</si>
  <si>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</si>
  <si>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</si>
  <si>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</si>
  <si>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</si>
  <si>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</si>
  <si>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</si>
  <si>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</si>
  <si>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</si>
  <si>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</si>
  <si>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</si>
  <si>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</si>
  <si>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</si>
  <si>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</si>
  <si>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</si>
  <si>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</si>
  <si>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</si>
  <si>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</si>
  <si>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</si>
  <si>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</si>
  <si>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</si>
  <si>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</si>
  <si>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</si>
  <si>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</si>
  <si>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</si>
  <si>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</si>
  <si>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</si>
  <si>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</si>
  <si>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</si>
  <si>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</si>
  <si>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</si>
  <si>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</si>
  <si>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</si>
  <si>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</si>
  <si>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</si>
  <si>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</si>
  <si>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</si>
  <si>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</si>
  <si>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</si>
  <si>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</si>
  <si>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</si>
  <si>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</si>
  <si>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</si>
  <si>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</si>
  <si>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</si>
  <si>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</si>
  <si>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</si>
  <si>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</si>
  <si>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</si>
  <si>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</si>
  <si>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</si>
  <si>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</si>
  <si>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</si>
  <si>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</si>
  <si>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</si>
  <si>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</si>
  <si>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</si>
  <si>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</si>
  <si>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</si>
  <si>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</si>
  <si>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</si>
  <si>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</si>
  <si>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</si>
  <si>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</si>
  <si>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</si>
  <si>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</si>
  <si>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</si>
  <si>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</si>
  <si>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</si>
  <si>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</si>
  <si>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</si>
  <si>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</si>
  <si>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</si>
  <si>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</si>
  <si>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</si>
  <si>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</si>
  <si>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</si>
  <si>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</si>
  <si>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</si>
  <si>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</si>
  <si>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</si>
  <si>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</si>
  <si>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</si>
  <si>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</si>
  <si>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</si>
  <si>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</si>
  <si>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</si>
  <si>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</si>
  <si>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</si>
  <si>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</si>
  <si>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</si>
  <si>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</si>
  <si>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</si>
  <si>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</si>
  <si>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</si>
  <si>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</si>
  <si>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</si>
  <si>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</si>
  <si>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</si>
  <si>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</si>
  <si>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</si>
  <si>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</si>
  <si>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</si>
  <si>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</si>
  <si>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</si>
  <si>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</si>
  <si>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</si>
  <si>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</si>
  <si>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</si>
  <si>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</si>
  <si>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</si>
  <si>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</si>
  <si>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</si>
  <si>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</si>
  <si>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</si>
  <si>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</si>
  <si>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</si>
  <si>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</si>
  <si>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</si>
  <si>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</si>
  <si>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</si>
  <si>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</si>
  <si>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</si>
  <si>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</si>
  <si>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</si>
  <si>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</si>
  <si>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</si>
  <si>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</si>
  <si>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</si>
  <si>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</si>
  <si>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</si>
  <si>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</si>
  <si>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</si>
  <si>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</si>
  <si>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</si>
  <si>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</si>
  <si>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</si>
  <si>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</si>
  <si>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</si>
  <si>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</si>
  <si>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</si>
  <si>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</si>
  <si>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</si>
  <si>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</si>
  <si>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</si>
  <si>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</si>
  <si>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</si>
  <si>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</si>
  <si>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</si>
  <si>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</si>
  <si>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</si>
  <si>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</si>
  <si>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</si>
  <si>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</si>
  <si>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</si>
  <si>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</si>
  <si>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</si>
  <si>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</si>
  <si>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</si>
  <si>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</si>
  <si>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</si>
  <si>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</si>
  <si>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</si>
  <si>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</si>
  <si>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</si>
  <si>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</si>
  <si>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</si>
  <si>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</si>
  <si>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</si>
  <si>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</si>
  <si>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</si>
  <si>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</si>
  <si>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</si>
  <si>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</si>
  <si>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</si>
  <si>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</si>
  <si>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</si>
  <si>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</si>
  <si>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</si>
  <si>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</si>
  <si>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</si>
  <si>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</si>
  <si>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</si>
  <si>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</si>
  <si>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</si>
  <si>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</si>
  <si>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</si>
  <si>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</si>
  <si>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</si>
  <si>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</si>
  <si>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</si>
  <si>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</si>
  <si>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</si>
  <si>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</si>
  <si>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</si>
  <si>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</si>
  <si>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</si>
  <si>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</si>
  <si>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</si>
  <si>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</si>
  <si>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</si>
  <si>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</si>
  <si>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</si>
  <si>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</si>
  <si>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</si>
  <si>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</si>
  <si>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</si>
  <si>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</si>
  <si>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</si>
  <si>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</si>
  <si>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</si>
  <si>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</si>
  <si>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</si>
  <si>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</si>
  <si>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</si>
  <si>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</si>
  <si>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</si>
  <si>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</si>
  <si>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</si>
  <si>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</si>
  <si>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</si>
  <si>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</si>
  <si>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</si>
  <si>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</si>
  <si>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</si>
  <si>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</si>
  <si>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</si>
  <si>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</si>
  <si>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</si>
  <si>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</si>
  <si>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</si>
  <si>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</si>
  <si>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</si>
  <si>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</si>
  <si>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</si>
  <si>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</si>
  <si>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</si>
  <si>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</si>
  <si>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</si>
  <si>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</si>
  <si>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</si>
  <si>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</si>
  <si>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</si>
  <si>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</si>
  <si>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</si>
  <si>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</si>
  <si>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</si>
  <si>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</si>
  <si>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</si>
  <si>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</si>
  <si>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</si>
  <si>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</si>
  <si>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</si>
  <si>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</si>
  <si>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</si>
  <si>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</si>
  <si>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</si>
  <si>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</si>
  <si>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</si>
  <si>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</si>
  <si>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</si>
  <si>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</si>
  <si>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</si>
  <si>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</si>
  <si>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</si>
  <si>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</si>
  <si>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</si>
  <si>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</si>
  <si>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</si>
  <si>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</si>
  <si>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</si>
  <si>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</si>
  <si>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</si>
  <si>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</si>
  <si>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</si>
  <si>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</si>
  <si>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</si>
  <si>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</si>
  <si>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</si>
  <si>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</si>
  <si>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</si>
  <si>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</si>
  <si>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</si>
  <si>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</si>
  <si>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</si>
  <si>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</si>
  <si>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</si>
  <si>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</si>
  <si>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</si>
  <si>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</si>
  <si>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</si>
  <si>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</si>
  <si>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</si>
  <si>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</si>
  <si>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</si>
  <si>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</si>
  <si>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</si>
  <si>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</si>
  <si>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</si>
  <si>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</si>
  <si>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</si>
  <si>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</si>
  <si>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</si>
  <si>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</si>
  <si>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</si>
  <si>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</si>
  <si>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</si>
  <si>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</si>
  <si>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</si>
  <si>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</si>
  <si>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</si>
  <si>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</si>
  <si>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</si>
  <si>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</si>
  <si>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</si>
  <si>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</si>
  <si>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</si>
  <si>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</si>
  <si>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</si>
  <si>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</si>
  <si>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</si>
  <si>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</si>
  <si>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</si>
  <si>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</si>
  <si>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</si>
  <si>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</si>
  <si>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</si>
  <si>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</si>
  <si>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</si>
  <si>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</si>
  <si>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</si>
  <si>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</si>
  <si>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</si>
  <si>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</si>
  <si>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</si>
  <si>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</si>
  <si>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</si>
  <si>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</si>
  <si>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</si>
  <si>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</si>
  <si>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</si>
  <si>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</si>
  <si>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</si>
  <si>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</si>
  <si>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</si>
  <si>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</si>
  <si>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</si>
  <si>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</si>
  <si>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</si>
  <si>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</si>
  <si>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</si>
  <si>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</si>
  <si>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</si>
  <si>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</si>
  <si>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</si>
  <si>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</si>
  <si>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</si>
  <si>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</si>
  <si>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</si>
  <si>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</si>
  <si>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</si>
  <si>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</si>
  <si>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</si>
  <si>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</si>
  <si>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</si>
  <si>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</si>
  <si>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</si>
  <si>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</si>
  <si>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</si>
  <si>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</si>
  <si>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</si>
  <si>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</si>
  <si>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</si>
  <si>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</si>
  <si>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</si>
  <si>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</si>
  <si>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</si>
  <si>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</si>
  <si>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</si>
  <si>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</si>
  <si>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</si>
  <si>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</si>
  <si>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</si>
  <si>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</si>
  <si>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</si>
  <si>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</si>
  <si>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</si>
  <si>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</si>
  <si>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</si>
  <si>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</si>
  <si>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</si>
  <si>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</si>
  <si>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</si>
  <si>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</si>
  <si>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</si>
  <si>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</si>
  <si>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</si>
  <si>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</si>
  <si>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</si>
  <si>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</si>
  <si>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</si>
  <si>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</si>
  <si>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</si>
  <si>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</si>
  <si>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</si>
  <si>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</si>
  <si>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</si>
  <si>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</si>
  <si>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</si>
  <si>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</si>
  <si>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</si>
  <si>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</si>
  <si>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</si>
  <si>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</si>
  <si>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</si>
  <si>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</si>
  <si>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</si>
  <si>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</si>
  <si>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</si>
  <si>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</si>
  <si>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</si>
  <si>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</si>
  <si>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</si>
  <si>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</si>
  <si>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</si>
  <si>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</si>
  <si>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</si>
  <si>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</si>
  <si>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</si>
  <si>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</si>
  <si>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</si>
  <si>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</si>
  <si>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</si>
  <si>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</si>
  <si>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</si>
  <si>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</si>
  <si>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</si>
  <si>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</si>
  <si>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</si>
  <si>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</si>
  <si>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</si>
  <si>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</si>
  <si>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</si>
  <si>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</si>
  <si>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</si>
  <si>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</si>
  <si>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</si>
  <si>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</si>
  <si>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</si>
  <si>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</si>
  <si>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</si>
  <si>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</si>
  <si>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</si>
  <si>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</si>
  <si>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</si>
  <si>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</si>
  <si>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</si>
  <si>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</si>
  <si>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</si>
  <si>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</si>
  <si>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</si>
  <si>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</si>
  <si>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</si>
  <si>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</si>
  <si>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</si>
  <si>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</si>
  <si>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</si>
  <si>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</si>
  <si>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</si>
  <si>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</si>
  <si>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</si>
  <si>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</si>
  <si>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</si>
  <si>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</si>
  <si>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</si>
  <si>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</si>
  <si>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</si>
  <si>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</si>
  <si>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</si>
  <si>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</si>
  <si>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</si>
  <si>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</si>
  <si>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</si>
  <si>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</si>
  <si>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</si>
  <si>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</si>
  <si>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</si>
  <si>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</si>
  <si>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</si>
  <si>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</si>
  <si>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</si>
  <si>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</si>
  <si>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</si>
  <si>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</si>
  <si>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</si>
  <si>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</si>
  <si>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</si>
  <si>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</si>
  <si>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</si>
  <si>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</si>
  <si>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</si>
  <si>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</si>
  <si>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</si>
  <si>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</si>
  <si>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</si>
  <si>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</si>
  <si>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</si>
  <si>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</si>
  <si>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</si>
  <si>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</si>
  <si>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</si>
  <si>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</si>
  <si>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</si>
  <si>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</si>
  <si>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</si>
  <si>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</si>
  <si>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</si>
  <si>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</si>
  <si>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</si>
  <si>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</si>
  <si>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</si>
  <si>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</si>
  <si>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</si>
  <si>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</si>
  <si>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</si>
  <si>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</si>
  <si>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</si>
  <si>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</si>
  <si>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</si>
  <si>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</si>
  <si>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</si>
  <si>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</si>
  <si>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</si>
  <si>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</si>
  <si>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</si>
  <si>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</si>
  <si>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</si>
  <si>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</si>
  <si>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</si>
  <si>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</si>
  <si>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</si>
  <si>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</si>
  <si>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</si>
  <si>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</si>
  <si>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</si>
  <si>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</si>
  <si>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</si>
  <si>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</si>
  <si>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</si>
  <si>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</si>
  <si>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</si>
  <si>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</si>
  <si>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</si>
  <si>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</si>
  <si>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</si>
  <si>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</si>
  <si>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</si>
  <si>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</si>
  <si>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</si>
  <si>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</si>
  <si>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</si>
  <si>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</si>
  <si>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</si>
  <si>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</si>
  <si>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</si>
  <si>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</si>
  <si>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</si>
  <si>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</si>
  <si>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</si>
  <si>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</si>
  <si>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</si>
  <si>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</si>
  <si>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</si>
  <si>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</si>
  <si>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</si>
  <si>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</si>
  <si>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</si>
  <si>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</si>
  <si>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</si>
  <si>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</si>
  <si>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</si>
  <si>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</si>
  <si>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</si>
  <si>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</si>
  <si>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</si>
  <si>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</si>
  <si>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</si>
  <si>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</si>
  <si>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</si>
  <si>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</si>
  <si>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</si>
  <si>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</si>
  <si>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</si>
  <si>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</si>
  <si>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</si>
  <si>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</si>
  <si>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</si>
  <si>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</si>
  <si>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</si>
  <si>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</si>
  <si>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</si>
  <si>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</si>
  <si>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</si>
  <si>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</si>
  <si>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</si>
  <si>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</si>
  <si>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</si>
  <si>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</si>
  <si>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</si>
  <si>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</si>
  <si>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</si>
  <si>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</si>
  <si>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</si>
  <si>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</si>
  <si>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</si>
  <si>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</si>
  <si>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</si>
  <si>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</si>
  <si>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</si>
  <si>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</si>
  <si>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</si>
  <si>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</si>
  <si>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</si>
  <si>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</si>
  <si>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</si>
  <si>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</si>
  <si>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</si>
  <si>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</si>
  <si>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</si>
  <si>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</si>
  <si>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</si>
  <si>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</si>
  <si>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</si>
  <si>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</si>
  <si>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</si>
  <si>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</si>
  <si>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</si>
  <si>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</si>
  <si>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</si>
  <si>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</si>
  <si>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</si>
  <si>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</si>
  <si>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</si>
  <si>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</si>
  <si>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</si>
  <si>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</si>
  <si>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</si>
  <si>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</si>
  <si>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</si>
  <si>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</si>
  <si>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</si>
  <si>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</si>
  <si>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</si>
  <si>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</si>
  <si>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</si>
  <si>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</si>
  <si>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</si>
  <si>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</si>
  <si>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</si>
  <si>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</si>
  <si>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</si>
  <si>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</si>
  <si>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</si>
  <si>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</si>
  <si>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</si>
  <si>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</si>
  <si>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</si>
  <si>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</si>
  <si>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</si>
  <si>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</si>
  <si>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</si>
  <si>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</si>
  <si>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</si>
  <si>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</si>
  <si>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</si>
  <si>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</si>
  <si>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</si>
  <si>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</si>
  <si>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</si>
  <si>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</si>
  <si>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</si>
  <si>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</si>
  <si>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</si>
  <si>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</si>
  <si>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</si>
  <si>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</si>
  <si>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</si>
  <si>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</si>
  <si>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</si>
  <si>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</si>
  <si>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</si>
  <si>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</si>
  <si>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</si>
  <si>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</si>
  <si>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</si>
  <si>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</si>
  <si>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</si>
  <si>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</si>
  <si>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</si>
  <si>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</si>
  <si>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</si>
  <si>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</si>
  <si>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</si>
  <si>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</si>
  <si>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</si>
  <si>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</si>
  <si>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</si>
  <si>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</si>
  <si>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</si>
  <si>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</si>
  <si>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</si>
  <si>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</si>
  <si>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</si>
  <si>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</si>
  <si>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</si>
  <si>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</si>
  <si>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</si>
  <si>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</si>
  <si>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</si>
  <si>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</si>
  <si>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</si>
  <si>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</si>
  <si>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</si>
  <si>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</si>
  <si>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</si>
  <si>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</si>
  <si>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</si>
  <si>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</si>
  <si>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</si>
  <si>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</si>
  <si>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</si>
  <si>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</si>
  <si>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</si>
  <si>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</si>
  <si>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</si>
  <si>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</si>
  <si>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</si>
  <si>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</si>
  <si>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</si>
  <si>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</si>
  <si>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</si>
  <si>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</si>
  <si>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</si>
  <si>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</si>
  <si>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</si>
  <si>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</si>
  <si>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</si>
  <si>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</si>
  <si>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</si>
  <si>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</si>
  <si>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</si>
  <si>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</si>
  <si>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</si>
  <si>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</si>
  <si>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</si>
  <si>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</si>
  <si>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</si>
  <si>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</si>
  <si>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</si>
  <si>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</si>
  <si>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</si>
  <si>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</si>
  <si>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</si>
  <si>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</si>
  <si>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</si>
  <si>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</si>
  <si>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</si>
  <si>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</si>
  <si>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</si>
  <si>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</si>
  <si>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</si>
  <si>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</si>
  <si>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</si>
  <si>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</si>
  <si>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</si>
  <si>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</si>
  <si>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</si>
  <si>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</si>
  <si>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</si>
  <si>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</si>
  <si>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</si>
  <si>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</si>
  <si>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</si>
  <si>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</si>
  <si>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</si>
  <si>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</si>
  <si>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</si>
  <si>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</si>
  <si>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</si>
  <si>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</si>
  <si>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</si>
  <si>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</si>
  <si>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</si>
  <si>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</si>
  <si>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</si>
  <si>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</si>
  <si>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</si>
  <si>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</si>
  <si>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</si>
  <si>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</si>
  <si>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</si>
  <si>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</si>
  <si>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</si>
  <si>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</si>
  <si>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</si>
  <si>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</si>
  <si>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</si>
  <si>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</si>
  <si>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</si>
  <si>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</si>
  <si>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</si>
  <si>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</si>
  <si>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</si>
  <si>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</si>
  <si>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</si>
  <si>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</si>
  <si>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</si>
  <si>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</si>
  <si>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</si>
  <si>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</si>
  <si>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</si>
  <si>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</si>
  <si>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</si>
  <si>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</si>
  <si>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</si>
  <si>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</si>
  <si>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</si>
  <si>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</si>
  <si>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</si>
  <si>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</si>
  <si>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</si>
  <si>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</si>
  <si>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</si>
  <si>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</si>
  <si>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</si>
  <si>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</si>
  <si>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</si>
  <si>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</si>
  <si>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</si>
  <si>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</si>
  <si>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</si>
  <si>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</si>
  <si>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</si>
  <si>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</si>
  <si>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</si>
  <si>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</si>
  <si>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</si>
  <si>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</si>
  <si>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</si>
  <si>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</si>
  <si>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</si>
  <si>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</si>
  <si>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</si>
  <si>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</si>
  <si>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</si>
  <si>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</si>
  <si>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</si>
  <si>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</si>
  <si>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</si>
  <si>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</si>
  <si>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</si>
  <si>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</si>
  <si>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</si>
  <si>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</si>
  <si>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</si>
  <si>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</si>
  <si>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</si>
  <si>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</si>
  <si>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</si>
  <si>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</si>
  <si>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</si>
  <si>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</si>
  <si>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</si>
  <si>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</si>
  <si>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</si>
  <si>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</si>
  <si>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</si>
  <si>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</si>
  <si>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</si>
  <si>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</si>
  <si>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</si>
  <si>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</si>
  <si>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</si>
  <si>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</si>
  <si>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</si>
  <si>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</si>
  <si>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</si>
  <si>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</si>
  <si>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</si>
  <si>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</si>
  <si>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</si>
  <si>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</si>
  <si>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</si>
  <si>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</si>
  <si>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</si>
  <si>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</si>
  <si>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</si>
  <si>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</si>
  <si>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</si>
  <si>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</si>
  <si>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</si>
  <si>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</si>
  <si>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</si>
  <si>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</si>
  <si>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</si>
  <si>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</si>
  <si>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</si>
  <si>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</si>
  <si>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</si>
  <si>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</si>
  <si>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</si>
  <si>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</si>
  <si>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</si>
  <si>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</si>
  <si>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</si>
  <si>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</si>
  <si>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</si>
  <si>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</si>
  <si>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</si>
  <si>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</si>
  <si>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</si>
  <si>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</si>
  <si>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</si>
  <si>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</si>
  <si>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</si>
  <si>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</si>
  <si>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</si>
  <si>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</si>
  <si>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</si>
  <si>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</si>
  <si>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</si>
  <si>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</si>
  <si>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</si>
  <si>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</si>
  <si>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</si>
  <si>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</si>
  <si>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</si>
  <si>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</si>
  <si>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</si>
  <si>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</si>
  <si>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</si>
  <si>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</si>
  <si>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</si>
  <si>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</si>
  <si>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</si>
  <si>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</si>
  <si>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</si>
  <si>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</si>
  <si>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</si>
  <si>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</si>
  <si>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</si>
  <si>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</si>
  <si>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</si>
  <si>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</si>
  <si>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</si>
  <si>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</si>
  <si>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</si>
  <si>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</si>
  <si>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</si>
  <si>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</si>
  <si>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</si>
  <si>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</si>
  <si>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</si>
  <si>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</si>
  <si>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</si>
  <si>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</si>
  <si>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</si>
  <si>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</si>
  <si>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</si>
  <si>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</si>
  <si>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</si>
  <si>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</si>
  <si>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</si>
  <si>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</si>
  <si>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</si>
  <si>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</si>
  <si>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</si>
  <si>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</si>
  <si>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</si>
  <si>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</si>
  <si>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</si>
  <si>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</si>
  <si>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</si>
  <si>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</si>
  <si>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</si>
  <si>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</si>
  <si>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</si>
  <si>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</si>
  <si>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</si>
  <si>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</si>
  <si>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</si>
  <si>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</si>
  <si>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</si>
  <si>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</si>
  <si>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</si>
  <si>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</si>
  <si>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</si>
  <si>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</si>
  <si>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</si>
  <si>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</si>
  <si>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</si>
  <si>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</si>
  <si>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</si>
  <si>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</si>
  <si>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</si>
  <si>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</si>
  <si>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</si>
  <si>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</si>
  <si>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</si>
  <si>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</si>
  <si>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</si>
  <si>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</si>
  <si>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</si>
  <si>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</si>
  <si>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</si>
  <si>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</si>
  <si>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</si>
  <si>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</si>
  <si>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</si>
  <si>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</si>
  <si>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</si>
  <si>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</si>
  <si>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</si>
  <si>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</si>
  <si>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</si>
  <si>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</si>
  <si>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</si>
  <si>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</si>
  <si>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</si>
  <si>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</si>
  <si>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</si>
  <si>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</si>
  <si>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</si>
  <si>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</si>
  <si>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</si>
  <si>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</si>
  <si>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</si>
  <si>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</si>
  <si>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</si>
  <si>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</si>
  <si>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</si>
  <si>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</si>
  <si>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</si>
  <si>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</si>
  <si>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</si>
  <si>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</si>
  <si>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</si>
  <si>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</si>
  <si>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</si>
  <si>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</si>
  <si>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</si>
  <si>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</si>
  <si>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</si>
  <si>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</si>
  <si>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</si>
  <si>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</si>
  <si>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</si>
  <si>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</si>
  <si>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</si>
  <si>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</si>
  <si>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</si>
  <si>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</si>
  <si>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</si>
  <si>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</si>
  <si>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</si>
  <si>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</si>
  <si>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</si>
  <si>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</si>
  <si>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</si>
  <si>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</si>
  <si>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</si>
  <si>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</si>
  <si>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</si>
  <si>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</si>
  <si>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</si>
  <si>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</si>
  <si>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</si>
  <si>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</si>
  <si>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</si>
  <si>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</si>
  <si>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</si>
  <si>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</si>
  <si>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</si>
  <si>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</si>
  <si>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</si>
  <si>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</si>
  <si>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</si>
  <si>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</si>
  <si>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</si>
  <si>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</si>
  <si>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</si>
  <si>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</si>
  <si>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</si>
  <si>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</si>
  <si>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</si>
  <si>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</si>
  <si>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</si>
  <si>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</si>
  <si>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</si>
  <si>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</si>
  <si>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</si>
  <si>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</si>
  <si>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</si>
  <si>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</si>
  <si>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</si>
  <si>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</si>
  <si>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</si>
  <si>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</si>
  <si>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</si>
  <si>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</si>
  <si>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</si>
  <si>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</si>
  <si>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</si>
  <si>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</si>
  <si>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</si>
  <si>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</si>
  <si>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</si>
  <si>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</si>
  <si>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</si>
  <si>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</si>
  <si>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</si>
  <si>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</si>
  <si>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</si>
  <si>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</si>
  <si>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</si>
  <si>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</si>
  <si>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</si>
  <si>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</si>
  <si>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</si>
  <si>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</si>
  <si>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</si>
  <si>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</si>
  <si>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</si>
  <si>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</si>
  <si>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</si>
  <si>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</si>
  <si>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</si>
  <si>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</si>
  <si>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</si>
  <si>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</si>
  <si>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</si>
  <si>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</si>
  <si>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</si>
  <si>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</si>
  <si>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</si>
  <si>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</si>
  <si>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</si>
  <si>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</si>
  <si>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</si>
  <si>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</si>
  <si>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</si>
  <si>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</si>
  <si>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</si>
  <si>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</si>
  <si>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</si>
  <si>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</si>
  <si>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</si>
  <si>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</si>
  <si>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</si>
  <si>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</si>
  <si>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</si>
  <si>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</si>
  <si>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</si>
  <si>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</si>
  <si>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</si>
  <si>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</si>
  <si>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</si>
  <si>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</si>
  <si>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</si>
  <si>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</si>
  <si>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</si>
  <si>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</si>
  <si>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</si>
  <si>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</si>
  <si>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</si>
  <si>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</si>
  <si>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</si>
  <si>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</si>
  <si>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</si>
  <si>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</si>
  <si>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</si>
  <si>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</si>
  <si>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</si>
  <si>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</si>
  <si>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</si>
  <si>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</si>
  <si>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</si>
  <si>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</si>
  <si>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</si>
  <si>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</si>
  <si>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</si>
  <si>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</si>
  <si>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</si>
  <si>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</si>
  <si>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</si>
  <si>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</si>
  <si>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</si>
  <si>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</si>
  <si>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</si>
  <si>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</si>
  <si>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</si>
  <si>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</si>
  <si>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</si>
  <si>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</si>
  <si>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</si>
  <si>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</si>
  <si>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</si>
  <si>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</si>
  <si>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</si>
  <si>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</si>
  <si>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</si>
  <si>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</si>
  <si>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</si>
  <si>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</si>
  <si>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</si>
  <si>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</si>
  <si>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</si>
  <si>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</si>
  <si>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</si>
  <si>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</si>
  <si>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</si>
  <si>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</si>
  <si>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</si>
  <si>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</si>
  <si>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</si>
  <si>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</si>
  <si>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</si>
  <si>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</si>
  <si>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</si>
  <si>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</si>
  <si>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</si>
  <si>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</si>
  <si>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</si>
  <si>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</si>
  <si>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</si>
  <si>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</si>
  <si>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</si>
  <si>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</si>
  <si>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</si>
  <si>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</si>
  <si>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</si>
  <si>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</si>
  <si>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</si>
  <si>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</si>
  <si>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</si>
  <si>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</si>
  <si>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</si>
  <si>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</si>
  <si>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</si>
  <si>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</si>
  <si>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</si>
  <si>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</si>
  <si>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</si>
  <si>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</si>
  <si>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</si>
  <si>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</si>
  <si>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</si>
  <si>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</si>
  <si>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</si>
  <si>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</si>
  <si>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</si>
  <si>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</si>
  <si>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</si>
  <si>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</si>
  <si>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</si>
  <si>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</si>
  <si>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</si>
  <si>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</si>
  <si>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</si>
  <si>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</si>
  <si>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</si>
  <si>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</si>
  <si>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</si>
  <si>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</si>
  <si>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</si>
  <si>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</si>
  <si>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</si>
  <si>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</si>
  <si>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</si>
  <si>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</si>
  <si>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</si>
  <si>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</si>
  <si>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</si>
  <si>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</si>
  <si>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</si>
  <si>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</si>
  <si>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</si>
  <si>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</si>
  <si>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</si>
  <si>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</si>
  <si>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</si>
  <si>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</si>
  <si>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</si>
  <si>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</si>
  <si>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</si>
  <si>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</si>
  <si>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</si>
  <si>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</si>
  <si>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</si>
  <si>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</si>
  <si>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</si>
  <si>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</si>
  <si>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</si>
  <si>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</si>
  <si>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</si>
  <si>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</si>
  <si>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</si>
  <si>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</si>
  <si>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</si>
  <si>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</si>
  <si>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</si>
  <si>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</si>
  <si>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</si>
  <si>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</si>
  <si>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</si>
  <si>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</si>
  <si>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</si>
  <si>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</si>
  <si>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</si>
  <si>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</si>
  <si>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</si>
  <si>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</si>
  <si>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</si>
  <si>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</si>
  <si>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</si>
  <si>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</si>
  <si>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</si>
  <si>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</si>
  <si>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</si>
  <si>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</si>
  <si>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</si>
  <si>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</si>
  <si>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</si>
  <si>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</si>
  <si>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</si>
  <si>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</si>
  <si>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</si>
  <si>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</si>
  <si>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</si>
  <si>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</si>
  <si>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</si>
  <si>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</si>
  <si>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</si>
  <si>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</si>
  <si>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</si>
  <si>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</si>
  <si>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</si>
  <si>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</si>
  <si>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</si>
  <si>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</si>
  <si>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</si>
  <si>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</si>
  <si>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</si>
  <si>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</si>
  <si>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</si>
  <si>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</si>
  <si>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</si>
  <si>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</si>
  <si>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</si>
  <si>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</si>
  <si>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</si>
  <si>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</si>
  <si>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</si>
  <si>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</si>
  <si>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</si>
  <si>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</si>
  <si>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</si>
  <si>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</si>
  <si>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</si>
  <si>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</si>
  <si>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</si>
  <si>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</si>
  <si>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</si>
  <si>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</si>
  <si>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</si>
  <si>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</si>
  <si>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</si>
  <si>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</si>
  <si>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</si>
  <si>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</si>
  <si>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</si>
  <si>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</si>
  <si>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</si>
  <si>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</si>
  <si>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</si>
  <si>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</si>
  <si>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</si>
  <si>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</si>
  <si>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</si>
  <si>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</si>
  <si>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</si>
  <si>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</si>
  <si>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</si>
  <si>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</si>
  <si>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</si>
  <si>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</si>
  <si>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</si>
  <si>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</si>
  <si>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</si>
  <si>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</si>
  <si>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</si>
  <si>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</si>
  <si>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</si>
  <si>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</si>
  <si>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</si>
  <si>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</si>
  <si>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</si>
  <si>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</si>
  <si>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</si>
  <si>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</si>
  <si>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</si>
  <si>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</si>
  <si>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</si>
  <si>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</si>
  <si>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</si>
  <si>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</si>
  <si>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</si>
  <si>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</si>
  <si>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</si>
  <si>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</si>
  <si>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</si>
  <si>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</si>
  <si>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</si>
  <si>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</si>
  <si>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</si>
  <si>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</si>
  <si>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</si>
  <si>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</si>
  <si>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</si>
  <si>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</si>
  <si>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</si>
  <si>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</si>
  <si>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</si>
  <si>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</si>
  <si>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</si>
  <si>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</si>
  <si>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</si>
  <si>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</si>
  <si>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</si>
  <si>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</si>
  <si>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</si>
  <si>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</si>
  <si>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</si>
  <si>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</si>
  <si>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</si>
  <si>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</si>
  <si>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</si>
  <si>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</si>
  <si>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</si>
  <si>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</si>
  <si>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</si>
  <si>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</si>
  <si>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</si>
  <si>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</si>
  <si>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</si>
  <si>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</si>
  <si>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</si>
  <si>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</si>
  <si>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</si>
  <si>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</si>
  <si>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</si>
  <si>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</si>
  <si>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</si>
  <si>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</si>
  <si>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</si>
  <si>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</si>
  <si>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</si>
  <si>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</si>
  <si>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</si>
  <si>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</si>
  <si>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</si>
  <si>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</si>
  <si>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</si>
  <si>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</si>
  <si>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</si>
  <si>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</si>
  <si>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</si>
  <si>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</si>
  <si>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</si>
  <si>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</si>
  <si>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</si>
  <si>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</si>
  <si>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</si>
  <si>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</si>
  <si>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</si>
  <si>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</si>
  <si>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</si>
  <si>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</si>
  <si>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</si>
  <si>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</si>
  <si>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</si>
  <si>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</si>
  <si>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</si>
  <si>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</si>
  <si>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</si>
  <si>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</si>
  <si>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</si>
  <si>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</si>
  <si>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</si>
  <si>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</si>
  <si>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</si>
  <si>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</si>
  <si>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</si>
  <si>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</si>
  <si>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</si>
  <si>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</si>
  <si>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</si>
  <si>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</si>
  <si>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</si>
  <si>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</si>
  <si>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</si>
  <si>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</si>
  <si>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</si>
  <si>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</si>
  <si>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</si>
  <si>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</si>
  <si>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</si>
  <si>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</si>
  <si>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</si>
  <si>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</si>
  <si>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</si>
  <si>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</si>
  <si>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</si>
  <si>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</si>
  <si>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</si>
  <si>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</si>
  <si>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</si>
  <si>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</si>
  <si>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</si>
  <si>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</si>
  <si>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</si>
  <si>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</si>
  <si>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</si>
  <si>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</si>
  <si>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</si>
  <si>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</si>
  <si>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</si>
  <si>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</si>
  <si>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</si>
  <si>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</si>
  <si>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</si>
  <si>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</si>
  <si>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</si>
  <si>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</si>
  <si>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</si>
  <si>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</si>
  <si>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</si>
  <si>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</si>
  <si>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</si>
  <si>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</si>
  <si>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</si>
  <si>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</si>
  <si>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</si>
  <si>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</si>
  <si>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</si>
  <si>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</si>
  <si>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</si>
  <si>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</si>
  <si>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</si>
  <si>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</si>
  <si>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</si>
  <si>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</si>
  <si>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</si>
  <si>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</si>
  <si>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</si>
  <si>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</si>
  <si>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</si>
  <si>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</si>
  <si>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</si>
  <si>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</si>
  <si>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</si>
  <si>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</si>
  <si>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</si>
  <si>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</si>
  <si>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</si>
  <si>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</si>
  <si>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</si>
  <si>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</si>
  <si>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</si>
  <si>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</si>
  <si>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</si>
  <si>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</si>
  <si>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</si>
  <si>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</si>
  <si>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</si>
  <si>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</si>
  <si>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</si>
  <si>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</si>
  <si>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</si>
  <si>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</si>
  <si>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</si>
  <si>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</si>
  <si>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</si>
  <si>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</si>
  <si>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</si>
  <si>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</si>
  <si>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</si>
  <si>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</si>
  <si>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</si>
  <si>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</si>
  <si>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</si>
  <si>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</si>
  <si>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</si>
  <si>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</si>
  <si>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</si>
  <si>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</si>
  <si>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</si>
  <si>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</si>
  <si>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</si>
  <si>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</si>
  <si>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</si>
  <si>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</si>
  <si>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</si>
  <si>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</si>
  <si>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</si>
  <si>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</si>
  <si>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</si>
  <si>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</si>
  <si>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</si>
  <si>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</si>
  <si>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</si>
  <si>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</si>
  <si>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</si>
  <si>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</si>
  <si>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</si>
  <si>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</si>
  <si>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</si>
  <si>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</si>
  <si>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</si>
  <si>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</si>
  <si>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</si>
  <si>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</si>
  <si>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</si>
  <si>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</si>
  <si>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</si>
  <si>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</si>
  <si>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</si>
  <si>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</si>
  <si>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</si>
  <si>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</si>
  <si>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</si>
  <si>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</si>
  <si>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</si>
  <si>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</si>
  <si>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</si>
  <si>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</si>
  <si>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</si>
  <si>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</si>
  <si>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</si>
  <si>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</si>
  <si>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</si>
  <si>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</si>
  <si>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</si>
  <si>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</si>
  <si>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</si>
  <si>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</si>
  <si>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</si>
  <si>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</si>
  <si>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</si>
  <si>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</si>
  <si>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</si>
  <si>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</si>
  <si>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</si>
  <si>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</si>
  <si>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</si>
  <si>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</si>
  <si>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</si>
  <si>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</si>
  <si>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</si>
  <si>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</si>
  <si>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</si>
  <si>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</si>
  <si>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</si>
  <si>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</si>
  <si>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</si>
  <si>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</si>
  <si>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</si>
  <si>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</si>
  <si>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</si>
  <si>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</si>
  <si>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</si>
  <si>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</si>
  <si>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</si>
  <si>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</si>
  <si>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</si>
  <si>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</si>
  <si>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</si>
  <si>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</si>
  <si>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</si>
  <si>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</si>
  <si>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</si>
  <si>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</si>
  <si>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</si>
  <si>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</si>
  <si>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</si>
  <si>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</si>
  <si>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</si>
  <si>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</si>
  <si>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</si>
  <si>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</si>
  <si>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</si>
  <si>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</si>
  <si>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</si>
  <si>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</si>
  <si>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</si>
  <si>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</si>
  <si>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</si>
  <si>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</si>
  <si>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</si>
  <si>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</si>
  <si>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</si>
  <si>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</si>
  <si>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</si>
  <si>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</si>
  <si>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</si>
  <si>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</si>
  <si>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</si>
  <si>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</si>
  <si>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</si>
  <si>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</si>
  <si>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</si>
  <si>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</si>
  <si>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</si>
  <si>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</si>
  <si>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</si>
  <si>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</si>
  <si>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</si>
  <si>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</si>
  <si>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</si>
  <si>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</si>
  <si>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</si>
  <si>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</si>
  <si>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</si>
  <si>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</si>
  <si>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</si>
  <si>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</si>
  <si>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</si>
  <si>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</si>
  <si>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</si>
  <si>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</si>
  <si>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</si>
  <si>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</si>
  <si>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</si>
  <si>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</si>
  <si>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</si>
  <si>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</si>
  <si>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</si>
  <si>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</si>
  <si>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</si>
  <si>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</si>
  <si>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</si>
  <si>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</si>
  <si>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</si>
  <si>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</si>
  <si>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</si>
  <si>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</si>
  <si>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</si>
  <si>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</si>
  <si>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</si>
  <si>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</si>
  <si>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</si>
  <si>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</si>
  <si>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</si>
  <si>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</si>
  <si>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</si>
  <si>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</si>
  <si>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</si>
  <si>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</si>
  <si>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</si>
  <si>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</si>
  <si>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</si>
  <si>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</si>
  <si>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</si>
  <si>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</si>
  <si>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</si>
  <si>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</si>
  <si>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</si>
  <si>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</si>
  <si>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</si>
  <si>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</si>
  <si>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</si>
  <si>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</si>
  <si>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</si>
  <si>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</si>
  <si>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</si>
  <si>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</si>
  <si>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</si>
  <si>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</si>
  <si>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</si>
  <si>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</si>
  <si>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</si>
  <si>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</si>
  <si>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</si>
  <si>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</si>
  <si>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</si>
  <si>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</si>
  <si>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</si>
  <si>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</si>
  <si>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</si>
  <si>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</si>
  <si>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</si>
  <si>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</si>
  <si>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</si>
  <si>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</si>
  <si>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</si>
  <si>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</si>
  <si>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</si>
  <si>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</si>
  <si>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</si>
  <si>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</si>
  <si>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</si>
  <si>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</si>
  <si>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</si>
  <si>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</si>
  <si>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</si>
  <si>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</si>
  <si>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</si>
  <si>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</si>
  <si>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</si>
  <si>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</si>
  <si>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</si>
  <si>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</si>
  <si>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</si>
  <si>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</si>
  <si>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</si>
  <si>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</si>
  <si>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</si>
  <si>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</si>
  <si>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</si>
  <si>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</si>
  <si>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</si>
  <si>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</si>
  <si>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</si>
  <si>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</si>
  <si>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</si>
  <si>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</si>
  <si>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</si>
  <si>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</si>
  <si>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</si>
  <si>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</si>
  <si>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</si>
  <si>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</si>
  <si>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</si>
  <si>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</si>
  <si>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</si>
  <si>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</si>
  <si>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</si>
  <si>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</si>
  <si>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</si>
  <si>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</si>
  <si>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</si>
  <si>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</si>
  <si>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</si>
  <si>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</si>
  <si>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</si>
  <si>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</si>
  <si>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</si>
  <si>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</si>
  <si>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</si>
  <si>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</si>
  <si>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</si>
  <si>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</si>
  <si>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</si>
  <si>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</si>
  <si>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</si>
  <si>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</si>
  <si>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</si>
  <si>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</si>
  <si>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</si>
  <si>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</si>
  <si>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</si>
  <si>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</si>
  <si>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</si>
  <si>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</si>
  <si>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</si>
  <si>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</si>
  <si>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</si>
  <si>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</si>
  <si>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</si>
  <si>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</si>
  <si>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</si>
  <si>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</si>
  <si>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</si>
  <si>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</si>
  <si>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</si>
  <si>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</si>
  <si>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</si>
  <si>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</si>
  <si>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</si>
  <si>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</si>
  <si>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</si>
  <si>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</si>
  <si>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</si>
  <si>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</si>
  <si>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</si>
  <si>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</si>
  <si>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</si>
  <si>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</si>
  <si>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</si>
  <si>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</si>
  <si>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</si>
  <si>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</si>
  <si>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</si>
  <si>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</si>
  <si>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</si>
  <si>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</si>
  <si>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</si>
  <si>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</si>
  <si>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</si>
  <si>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</si>
  <si>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</si>
  <si>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</si>
  <si>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</si>
  <si>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</si>
  <si>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</si>
  <si>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</si>
  <si>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</si>
  <si>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</si>
  <si>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</si>
  <si>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</si>
  <si>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</si>
  <si>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</si>
  <si>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</si>
  <si>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</si>
  <si>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</si>
  <si>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</si>
  <si>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</si>
  <si>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</si>
  <si>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</si>
  <si>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</si>
  <si>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</si>
  <si>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</si>
  <si>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</si>
  <si>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</si>
  <si>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</si>
  <si>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</si>
  <si>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</si>
  <si>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</si>
  <si>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</si>
  <si>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</si>
  <si>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</si>
  <si>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</si>
  <si>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</si>
  <si>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</si>
  <si>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</si>
  <si>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</si>
  <si>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</si>
  <si>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</si>
  <si>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</si>
  <si>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</si>
  <si>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</si>
  <si>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</si>
  <si>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</si>
  <si>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</si>
  <si>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</si>
  <si>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</si>
  <si>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</si>
  <si>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</si>
  <si>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</si>
  <si>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</si>
  <si>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</si>
  <si>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</si>
  <si>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</si>
  <si>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</si>
  <si>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</si>
  <si>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</si>
  <si>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</si>
  <si>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</si>
  <si>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</si>
  <si>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</si>
  <si>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</si>
  <si>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</si>
  <si>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</si>
  <si>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</si>
  <si>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</si>
  <si>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</si>
  <si>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</si>
  <si>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</si>
  <si>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</si>
  <si>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</si>
  <si>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</si>
  <si>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</si>
  <si>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</si>
  <si>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</si>
  <si>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</si>
  <si>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</si>
  <si>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</si>
  <si>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</si>
  <si>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</si>
  <si>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</si>
  <si>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</si>
  <si>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</si>
  <si>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</si>
  <si>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</si>
  <si>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</si>
  <si>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</si>
  <si>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</si>
  <si>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</si>
  <si>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</si>
  <si>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</si>
  <si>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</si>
  <si>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</si>
  <si>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</si>
  <si>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</si>
  <si>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</si>
  <si>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</si>
  <si>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</si>
  <si>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</si>
  <si>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</si>
  <si>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</si>
  <si>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</si>
  <si>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</si>
  <si>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</si>
  <si>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</si>
  <si>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</si>
  <si>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</si>
  <si>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</si>
  <si>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</si>
  <si>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</si>
  <si>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</si>
  <si>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</si>
  <si>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</si>
  <si>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</si>
  <si>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</si>
  <si>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</si>
  <si>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</si>
  <si>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</si>
  <si>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</si>
  <si>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</si>
  <si>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</si>
  <si>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</si>
  <si>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</si>
  <si>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</si>
  <si>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</si>
  <si>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</si>
  <si>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</si>
  <si>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</si>
  <si>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</si>
  <si>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</si>
  <si>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</si>
  <si>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</si>
  <si>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</si>
  <si>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</si>
  <si>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</si>
  <si>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</si>
  <si>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</si>
  <si>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</si>
  <si>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</si>
  <si>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</si>
  <si>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</si>
  <si>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</si>
  <si>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</si>
  <si>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</si>
  <si>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</si>
  <si>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</si>
  <si>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</si>
  <si>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</si>
  <si>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</si>
  <si>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</si>
  <si>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</si>
  <si>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</si>
  <si>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</si>
  <si>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</si>
  <si>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</si>
  <si>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</si>
  <si>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</si>
  <si>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</si>
  <si>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</si>
  <si>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</si>
  <si>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</si>
  <si>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</si>
  <si>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</si>
  <si>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</si>
  <si>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</si>
  <si>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</si>
  <si>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</si>
  <si>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</si>
  <si>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</si>
  <si>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</si>
  <si>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</si>
  <si>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</si>
  <si>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</si>
  <si>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</si>
  <si>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</si>
  <si>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</si>
  <si>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</si>
  <si>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</si>
  <si>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</si>
  <si>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</si>
  <si>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</si>
  <si>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</si>
  <si>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</si>
  <si>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</si>
  <si>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</si>
  <si>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</si>
  <si>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</si>
  <si>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</si>
  <si>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</si>
  <si>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</si>
  <si>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</si>
  <si>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</si>
  <si>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</si>
  <si>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</si>
  <si>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</si>
  <si>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</si>
  <si>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</si>
  <si>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</si>
  <si>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</si>
  <si>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</si>
  <si>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</si>
  <si>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</si>
  <si>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</si>
  <si>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</si>
  <si>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</si>
  <si>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</si>
  <si>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</si>
  <si>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</si>
  <si>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</si>
  <si>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</si>
  <si>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</si>
  <si>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</si>
  <si>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</si>
  <si>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</si>
  <si>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</si>
  <si>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</si>
  <si>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</si>
  <si>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</si>
  <si>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</si>
  <si>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</si>
  <si>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</si>
  <si>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</si>
  <si>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</si>
  <si>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</si>
  <si>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</si>
  <si>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</si>
  <si>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</si>
  <si>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</si>
  <si>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</si>
  <si>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</si>
  <si>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</si>
  <si>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</si>
  <si>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</si>
  <si>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</si>
  <si>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</si>
  <si>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</si>
  <si>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</si>
  <si>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</si>
  <si>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</si>
  <si>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</si>
  <si>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</si>
  <si>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</si>
  <si>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</si>
  <si>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</si>
  <si>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</si>
  <si>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</si>
  <si>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</si>
  <si>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</si>
  <si>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</si>
  <si>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</si>
  <si>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</si>
  <si>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</si>
  <si>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</si>
  <si>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</si>
  <si>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</si>
  <si>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</si>
  <si>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</si>
  <si>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</si>
  <si>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</si>
  <si>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</si>
  <si>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</si>
  <si>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</si>
  <si>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</si>
  <si>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</si>
  <si>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</si>
  <si>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</si>
  <si>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</si>
  <si>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</si>
  <si>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</si>
  <si>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</si>
  <si>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</si>
  <si>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</si>
  <si>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</si>
  <si>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</si>
  <si>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</si>
  <si>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</si>
  <si>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</si>
  <si>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</si>
  <si>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</si>
  <si>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</si>
  <si>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</si>
  <si>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</si>
  <si>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</si>
  <si>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</si>
  <si>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</si>
  <si>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</si>
  <si>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</si>
  <si>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</si>
  <si>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</si>
  <si>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</si>
  <si>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</si>
  <si>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</si>
  <si>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</si>
  <si>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</si>
  <si>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</si>
  <si>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</si>
  <si>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</si>
  <si>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</si>
  <si>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</si>
  <si>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</si>
  <si>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</si>
  <si>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</si>
  <si>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</si>
  <si>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</si>
  <si>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</si>
  <si>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</si>
  <si>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</si>
  <si>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</si>
  <si>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</si>
  <si>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</si>
  <si>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</si>
  <si>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</si>
  <si>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</si>
  <si>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</si>
  <si>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</si>
  <si>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</si>
  <si>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</si>
  <si>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</si>
  <si>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</si>
  <si>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</si>
  <si>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</si>
  <si>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</si>
  <si>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</si>
  <si>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</si>
  <si>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</si>
  <si>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</si>
  <si>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</si>
  <si>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</si>
  <si>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</si>
  <si>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</si>
  <si>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</si>
  <si>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</si>
  <si>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</si>
  <si>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</si>
  <si>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</si>
  <si>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</si>
  <si>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</si>
  <si>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</si>
  <si>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</si>
  <si>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</si>
  <si>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</si>
  <si>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</si>
  <si>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</si>
  <si>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</si>
  <si>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</si>
  <si>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</si>
  <si>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</si>
  <si>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</si>
  <si>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</si>
  <si>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</si>
  <si>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</si>
  <si>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</si>
  <si>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</si>
  <si>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</si>
  <si>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</si>
  <si>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</si>
  <si>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</si>
  <si>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</si>
  <si>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</si>
  <si>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</si>
  <si>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</si>
  <si>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</si>
  <si>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</si>
  <si>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</si>
  <si>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</si>
  <si>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</si>
  <si>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</si>
  <si>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</si>
  <si>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</si>
  <si>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</si>
  <si>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</si>
  <si>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</si>
  <si>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</si>
  <si>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</si>
  <si>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</si>
  <si>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</si>
  <si>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</si>
  <si>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</si>
  <si>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</si>
  <si>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</si>
  <si>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</si>
  <si>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</si>
  <si>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</si>
  <si>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</si>
  <si>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</si>
  <si>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</si>
  <si>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</si>
  <si>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</si>
  <si>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</si>
  <si>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</si>
  <si>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</si>
  <si>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</si>
  <si>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</si>
  <si>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</si>
  <si>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</si>
  <si>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</si>
  <si>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</si>
  <si>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</si>
  <si>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</si>
  <si>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</si>
  <si>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</si>
  <si>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</si>
  <si>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</si>
  <si>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</si>
  <si>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</si>
  <si>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</si>
  <si>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</si>
  <si>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</si>
  <si>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</si>
  <si>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</si>
  <si>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</si>
  <si>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</si>
  <si>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</si>
  <si>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</si>
  <si>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</si>
  <si>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</si>
  <si>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</si>
  <si>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</si>
  <si>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</si>
  <si>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</si>
  <si>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</si>
  <si>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</si>
  <si>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</si>
  <si>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</si>
  <si>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</si>
  <si>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</si>
  <si>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</si>
  <si>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</si>
  <si>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</si>
  <si>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</si>
  <si>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</si>
  <si>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</si>
  <si>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</si>
  <si>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</si>
  <si>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</si>
  <si>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</si>
  <si>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</si>
  <si>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</si>
  <si>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</si>
  <si>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</si>
  <si>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</si>
  <si>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</si>
  <si>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</si>
  <si>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</si>
  <si>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</si>
  <si>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</si>
  <si>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</si>
  <si>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</si>
  <si>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</si>
  <si>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</si>
  <si>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</si>
  <si>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</si>
  <si>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</si>
  <si>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</si>
  <si>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</si>
  <si>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</si>
  <si>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</si>
  <si>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</si>
  <si>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</si>
  <si>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</si>
  <si>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</si>
  <si>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</si>
  <si>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</si>
  <si>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</si>
  <si>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</si>
  <si>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</si>
  <si>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</si>
  <si>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</si>
  <si>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</si>
  <si>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</si>
  <si>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</si>
  <si>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</si>
  <si>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</si>
  <si>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</si>
  <si>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</si>
  <si>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</si>
  <si>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</si>
  <si>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</si>
  <si>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</si>
  <si>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</si>
  <si>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</si>
  <si>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</si>
  <si>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</si>
  <si>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</si>
  <si>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</si>
  <si>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</si>
  <si>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</si>
  <si>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</si>
  <si>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</si>
  <si>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</si>
  <si>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</si>
  <si>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</si>
  <si>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</si>
  <si>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</si>
  <si>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</si>
  <si>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</si>
  <si>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</si>
  <si>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</si>
  <si>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</si>
  <si>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</si>
  <si>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</si>
  <si>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</si>
  <si>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</si>
  <si>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</si>
  <si>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</si>
  <si>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</si>
  <si>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</si>
  <si>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</si>
  <si>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</si>
  <si>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</si>
  <si>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</si>
  <si>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</si>
  <si>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</si>
  <si>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</si>
  <si>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</si>
  <si>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</si>
  <si>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</si>
  <si>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</si>
  <si>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</si>
  <si>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</si>
  <si>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</si>
  <si>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</si>
  <si>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</si>
  <si>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</si>
  <si>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</si>
  <si>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</si>
  <si>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</si>
  <si>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</si>
  <si>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</si>
  <si>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</si>
  <si>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</si>
  <si>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</si>
  <si>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</si>
  <si>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</si>
  <si>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</si>
  <si>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</si>
  <si>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</si>
  <si>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</si>
  <si>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</si>
  <si>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</si>
  <si>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</si>
  <si>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</si>
  <si>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</si>
  <si>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</si>
  <si>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</si>
  <si>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</si>
  <si>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</si>
  <si>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</si>
  <si>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</si>
  <si>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</si>
  <si>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</si>
  <si>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</si>
  <si>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</si>
  <si>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</si>
  <si>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</si>
  <si>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</si>
  <si>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</si>
  <si>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</si>
  <si>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</si>
  <si>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</si>
  <si>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</si>
  <si>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</si>
  <si>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</si>
  <si>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</si>
  <si>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</si>
  <si>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</si>
  <si>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</si>
  <si>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</si>
  <si>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</si>
  <si>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</si>
  <si>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</si>
  <si>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</si>
  <si>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</si>
  <si>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</si>
  <si>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</si>
  <si>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</si>
  <si>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</si>
  <si>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</si>
  <si>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</si>
  <si>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</si>
  <si>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</si>
  <si>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</si>
  <si>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</si>
  <si>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</si>
  <si>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</si>
  <si>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</si>
  <si>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</si>
  <si>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</si>
  <si>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</si>
  <si>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</si>
  <si>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</si>
  <si>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</si>
  <si>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</si>
  <si>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</si>
  <si>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</si>
  <si>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</si>
  <si>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</si>
  <si>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</si>
  <si>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</si>
  <si>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</si>
  <si>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</si>
  <si>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</si>
  <si>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</si>
  <si>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</si>
  <si>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</si>
  <si>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</si>
  <si>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</si>
  <si>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</si>
  <si>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</si>
  <si>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</si>
  <si>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</si>
  <si>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</si>
  <si>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</si>
  <si>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</si>
  <si>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</si>
  <si>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</si>
  <si>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</si>
  <si>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</si>
  <si>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</si>
  <si>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</si>
  <si>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</si>
  <si>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</si>
  <si>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</si>
  <si>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</si>
  <si>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</si>
  <si>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</si>
  <si>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</si>
  <si>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</si>
  <si>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</si>
  <si>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</si>
  <si>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</si>
  <si>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</si>
  <si>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</si>
  <si>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</si>
  <si>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</si>
  <si>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</si>
  <si>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</si>
  <si>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</si>
  <si>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</si>
  <si>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</si>
  <si>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</si>
  <si>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</si>
  <si>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</si>
  <si>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</si>
  <si>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</si>
  <si>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</si>
  <si>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</si>
  <si>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</si>
  <si>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</si>
  <si>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</si>
  <si>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</si>
  <si>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</si>
  <si>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</si>
  <si>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</si>
  <si>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</si>
  <si>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</si>
  <si>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</si>
  <si>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</si>
  <si>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</si>
  <si>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</si>
  <si>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</si>
  <si>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</si>
  <si>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</si>
  <si>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</si>
  <si>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</si>
  <si>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</si>
  <si>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</si>
  <si>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</si>
  <si>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</si>
  <si>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</si>
  <si>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</si>
  <si>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</si>
  <si>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</si>
  <si>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</si>
  <si>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</si>
  <si>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</si>
  <si>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</si>
  <si>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</si>
  <si>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</si>
  <si>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</si>
  <si>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</si>
  <si>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</si>
  <si>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</si>
  <si>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</si>
  <si>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</si>
  <si>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</si>
  <si>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</si>
  <si>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</si>
  <si>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</si>
  <si>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</si>
  <si>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</si>
  <si>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</si>
  <si>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</si>
  <si>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</si>
  <si>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</si>
  <si>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</si>
  <si>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</si>
  <si>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</si>
  <si>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</si>
  <si>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</si>
  <si>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</si>
  <si>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</si>
  <si>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</si>
  <si>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</si>
  <si>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</si>
  <si>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</si>
  <si>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</si>
  <si>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</si>
  <si>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</si>
  <si>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</si>
  <si>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</si>
  <si>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</si>
  <si>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</si>
  <si>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</si>
  <si>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</si>
  <si>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</si>
  <si>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</si>
  <si>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</si>
  <si>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</si>
  <si>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</si>
  <si>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</si>
  <si>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</si>
  <si>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</si>
  <si>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</si>
  <si>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</si>
  <si>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</si>
  <si>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</si>
  <si>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</si>
  <si>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</si>
  <si>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</si>
  <si>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</si>
  <si>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</si>
  <si>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</si>
  <si>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</si>
  <si>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</si>
  <si>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</si>
  <si>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</si>
  <si>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</si>
  <si>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</si>
  <si>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</si>
  <si>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</si>
  <si>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</si>
  <si>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</si>
  <si>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</si>
  <si>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</si>
  <si>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</si>
  <si>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</si>
  <si>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</si>
  <si>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</si>
  <si>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</si>
  <si>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</si>
  <si>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</si>
  <si>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</si>
  <si>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</si>
  <si>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</si>
  <si>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</si>
  <si>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</si>
  <si>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</si>
  <si>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</si>
  <si>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</si>
  <si>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</si>
  <si>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</si>
  <si>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</si>
  <si>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</si>
  <si>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</si>
  <si>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</si>
  <si>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</si>
  <si>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</si>
  <si>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</si>
  <si>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</si>
  <si>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</si>
  <si>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</si>
  <si>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</si>
  <si>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</si>
  <si>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</si>
  <si>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</si>
  <si>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</si>
  <si>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</si>
  <si>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</si>
  <si>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</si>
  <si>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</si>
  <si>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</si>
  <si>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</si>
  <si>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</si>
  <si>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</si>
  <si>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</si>
  <si>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</si>
  <si>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</si>
  <si>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</si>
  <si>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</si>
  <si>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</si>
  <si>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</si>
  <si>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</si>
  <si>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</si>
  <si>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</si>
  <si>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</si>
  <si>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</si>
  <si>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</si>
  <si>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</si>
  <si>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</si>
  <si>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</si>
  <si>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</si>
  <si>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</si>
  <si>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</si>
  <si>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</si>
  <si>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</si>
  <si>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</si>
  <si>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</si>
  <si>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</si>
  <si>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</si>
  <si>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</si>
  <si>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</si>
  <si>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</si>
  <si>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</si>
  <si>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</si>
  <si>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</si>
  <si>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</si>
  <si>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</si>
  <si>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</si>
  <si>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</si>
  <si>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</si>
  <si>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</si>
  <si>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</si>
  <si>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</si>
  <si>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</si>
  <si>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</si>
  <si>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</si>
  <si>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</si>
  <si>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</si>
  <si>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</si>
  <si>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</si>
  <si>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</si>
  <si>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</si>
  <si>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</si>
  <si>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</si>
  <si>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</si>
  <si>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</si>
  <si>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</si>
  <si>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</si>
  <si>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</si>
  <si>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</si>
  <si>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</si>
  <si>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</si>
  <si>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</si>
  <si>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</si>
  <si>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</si>
  <si>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</si>
  <si>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</si>
  <si>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</si>
  <si>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</si>
  <si>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</si>
  <si>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</si>
  <si>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</si>
  <si>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</si>
  <si>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</si>
  <si>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</si>
  <si>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</si>
  <si>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</si>
  <si>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</si>
  <si>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</si>
  <si>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</si>
  <si>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</si>
  <si>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</si>
  <si>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</si>
  <si>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</si>
  <si>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</si>
  <si>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</si>
  <si>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</si>
  <si>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</si>
  <si>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</si>
  <si>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</si>
  <si>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</si>
  <si>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</si>
  <si>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</si>
  <si>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</si>
  <si>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</si>
  <si>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</si>
  <si>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</si>
  <si>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</si>
  <si>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</si>
  <si>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</si>
  <si>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</si>
  <si>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</si>
  <si>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</si>
  <si>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</si>
  <si>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</si>
  <si>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</si>
  <si>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</si>
  <si>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</si>
  <si>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</si>
  <si>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</si>
  <si>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</si>
  <si>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</si>
  <si>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</si>
  <si>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</si>
  <si>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</si>
  <si>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</si>
  <si>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</si>
  <si>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</si>
  <si>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</si>
  <si>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</si>
  <si>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</si>
  <si>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</si>
  <si>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</si>
  <si>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</si>
  <si>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</si>
  <si>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</si>
  <si>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</si>
  <si>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</si>
  <si>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</si>
  <si>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</si>
  <si>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</si>
  <si>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</si>
  <si>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</si>
  <si>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</si>
  <si>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</si>
  <si>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</si>
  <si>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</si>
  <si>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</si>
  <si>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</si>
  <si>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</si>
  <si>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</si>
  <si>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</si>
  <si>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</si>
  <si>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</si>
  <si>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</si>
  <si>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</si>
  <si>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</si>
  <si>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</si>
  <si>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</si>
  <si>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</si>
  <si>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</si>
  <si>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</si>
  <si>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</si>
  <si>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</si>
  <si>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</si>
  <si>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</si>
  <si>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</si>
  <si>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</si>
  <si>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</si>
  <si>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</si>
  <si>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</si>
  <si>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</si>
  <si>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</si>
  <si>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</si>
  <si>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</si>
  <si>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</si>
  <si>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</si>
  <si>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</si>
  <si>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</si>
  <si>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</si>
  <si>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</si>
  <si>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</si>
  <si>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</si>
  <si>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</si>
  <si>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</si>
  <si>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</si>
  <si>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</si>
  <si>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</si>
  <si>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</si>
  <si>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</si>
  <si>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</si>
  <si>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</si>
  <si>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</si>
  <si>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</si>
  <si>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</si>
  <si>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</si>
  <si>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</si>
  <si>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</si>
  <si>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</si>
  <si>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</si>
  <si>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</si>
  <si>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</si>
  <si>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</si>
  <si>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</si>
  <si>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</si>
  <si>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</si>
  <si>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</si>
  <si>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</si>
  <si>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</si>
  <si>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</si>
  <si>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</si>
  <si>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</si>
  <si>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</si>
  <si>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</si>
  <si>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</si>
  <si>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</si>
  <si>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</si>
  <si>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</si>
  <si>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</si>
  <si>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</si>
  <si>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</si>
  <si>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</si>
  <si>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</si>
  <si>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</si>
  <si>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</si>
  <si>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</si>
  <si>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</si>
  <si>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</si>
  <si>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</si>
  <si>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</si>
  <si>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</si>
  <si>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</si>
  <si>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</si>
  <si>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</si>
  <si>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</si>
  <si>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</si>
  <si>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</si>
  <si>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</si>
  <si>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</si>
  <si>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</si>
  <si>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</si>
  <si>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</si>
  <si>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</si>
  <si>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</si>
  <si>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</si>
  <si>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</si>
  <si>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</si>
  <si>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</si>
  <si>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</si>
  <si>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</si>
  <si>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</si>
  <si>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</si>
  <si>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</si>
  <si>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</si>
  <si>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</si>
  <si>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</si>
  <si>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</si>
  <si>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</si>
  <si>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</si>
  <si>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</si>
  <si>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</si>
  <si>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</si>
  <si>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</si>
  <si>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</si>
  <si>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</si>
  <si>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</si>
  <si>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</si>
  <si>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</si>
  <si>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</si>
  <si>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</si>
  <si>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</si>
  <si>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</si>
  <si>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</si>
  <si>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</si>
  <si>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</si>
  <si>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</si>
  <si>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</si>
  <si>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</si>
  <si>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</si>
  <si>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</si>
  <si>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</si>
  <si>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</si>
  <si>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</si>
  <si>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</si>
  <si>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</si>
  <si>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</si>
  <si>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</si>
  <si>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</si>
  <si>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</si>
  <si>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</si>
  <si>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</si>
  <si>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</si>
  <si>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</si>
  <si>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</si>
  <si>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</si>
  <si>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</si>
  <si>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</si>
  <si>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</si>
  <si>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</si>
  <si>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</si>
  <si>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</si>
  <si>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</si>
  <si>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</si>
  <si>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</si>
  <si>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</si>
  <si>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</si>
  <si>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</si>
  <si>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</si>
  <si>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</si>
  <si>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</si>
  <si>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</si>
  <si>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</si>
  <si>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</si>
  <si>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</si>
  <si>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</si>
  <si>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</si>
  <si>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</si>
  <si>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</si>
  <si>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</si>
  <si>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</si>
  <si>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</si>
  <si>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</si>
  <si>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</si>
  <si>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</si>
  <si>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</si>
  <si>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</si>
  <si>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</si>
  <si>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</si>
  <si>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</si>
  <si>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</si>
  <si>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</si>
  <si>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</si>
  <si>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</si>
  <si>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</si>
  <si>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</si>
  <si>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</si>
  <si>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</si>
  <si>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</si>
  <si>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</si>
  <si>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</si>
  <si>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</si>
  <si>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</si>
  <si>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</si>
  <si>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</si>
  <si>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</si>
  <si>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</si>
  <si>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</si>
  <si>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</si>
  <si>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</si>
  <si>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</si>
  <si>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</si>
  <si>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</si>
  <si>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</si>
  <si>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</si>
  <si>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</si>
  <si>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</si>
  <si>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</si>
  <si>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</si>
  <si>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</si>
  <si>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</si>
  <si>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</si>
  <si>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</si>
  <si>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</si>
  <si>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</si>
  <si>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</si>
  <si>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</si>
  <si>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</si>
  <si>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</si>
  <si>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</si>
  <si>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</si>
  <si>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</si>
  <si>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</si>
  <si>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</si>
  <si>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</si>
  <si>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</si>
  <si>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</si>
  <si>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</si>
  <si>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</si>
  <si>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</si>
  <si>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</si>
  <si>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</si>
  <si>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</si>
  <si>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</si>
  <si>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</si>
  <si>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</si>
  <si>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</si>
  <si>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</si>
  <si>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</si>
  <si>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</si>
  <si>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</si>
  <si>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</si>
  <si>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</si>
  <si>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</si>
  <si>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</si>
  <si>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</si>
  <si>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</si>
  <si>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</si>
  <si>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</si>
  <si>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</si>
  <si>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</si>
  <si>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</si>
  <si>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</si>
  <si>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</si>
  <si>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</si>
  <si>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</si>
  <si>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</si>
  <si>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</si>
  <si>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</si>
  <si>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</si>
  <si>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</si>
  <si>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</si>
  <si>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</si>
  <si>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</si>
  <si>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</si>
  <si>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</si>
  <si>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</si>
  <si>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</si>
  <si>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</si>
  <si>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</si>
  <si>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</si>
  <si>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</si>
  <si>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</si>
  <si>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</si>
  <si>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</si>
  <si>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</si>
  <si>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</si>
  <si>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</si>
  <si>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</si>
  <si>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</si>
  <si>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</si>
  <si>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</si>
  <si>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</si>
  <si>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</si>
  <si>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</si>
  <si>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</si>
  <si>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</si>
  <si>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</si>
  <si>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</si>
  <si>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</si>
  <si>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</si>
  <si>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</si>
  <si>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</si>
  <si>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</si>
  <si>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</si>
  <si>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</si>
  <si>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</si>
  <si>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</si>
  <si>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</si>
  <si>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</si>
  <si>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</si>
  <si>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</si>
  <si>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</si>
  <si>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</si>
  <si>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</si>
  <si>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</si>
  <si>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</si>
  <si>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</si>
  <si>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</si>
  <si>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</si>
  <si>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</si>
  <si>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</si>
  <si>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</si>
  <si>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</si>
  <si>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</si>
  <si>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</si>
  <si>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</si>
  <si>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</si>
  <si>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</si>
  <si>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</si>
  <si>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</si>
  <si>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</si>
  <si>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</si>
  <si>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</si>
  <si>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</si>
  <si>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</si>
  <si>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</si>
  <si>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</si>
  <si>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</si>
  <si>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</si>
  <si>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</si>
  <si>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</si>
  <si>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</si>
  <si>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</si>
  <si>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</si>
  <si>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</si>
  <si>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</si>
  <si>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</si>
  <si>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</si>
  <si>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</si>
  <si>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</si>
  <si>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</si>
  <si>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</si>
  <si>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</si>
  <si>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</si>
  <si>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</si>
  <si>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</si>
  <si>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</si>
  <si>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</si>
  <si>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</si>
  <si>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</si>
  <si>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</si>
  <si>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</si>
  <si>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</si>
  <si>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</si>
  <si>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</si>
  <si>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</si>
  <si>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</si>
  <si>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</si>
  <si>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</si>
  <si>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</si>
  <si>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</si>
  <si>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</si>
  <si>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</si>
  <si>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</si>
  <si>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</si>
  <si>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</si>
  <si>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</si>
  <si>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</si>
  <si>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</si>
  <si>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</si>
  <si>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</si>
  <si>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</si>
  <si>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</si>
  <si>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</si>
  <si>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</si>
  <si>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</si>
  <si>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</si>
  <si>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</si>
  <si>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</si>
  <si>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</si>
  <si>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</si>
  <si>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</si>
  <si>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</si>
  <si>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</si>
  <si>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</si>
  <si>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</si>
  <si>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</si>
  <si>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</si>
  <si>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</si>
  <si>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</si>
  <si>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</si>
  <si>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</si>
  <si>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</si>
  <si>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</si>
  <si>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</si>
  <si>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</si>
  <si>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</si>
  <si>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</si>
  <si>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</si>
  <si>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</si>
  <si>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</si>
  <si>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</si>
  <si>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</si>
  <si>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</si>
  <si>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</si>
  <si>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</si>
  <si>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</si>
  <si>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</si>
  <si>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</si>
  <si>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</si>
  <si>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</si>
  <si>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</si>
  <si>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</si>
  <si>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</si>
  <si>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</si>
  <si>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</si>
  <si>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</si>
  <si>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</si>
  <si>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</si>
  <si>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</si>
  <si>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</si>
  <si>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</si>
  <si>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</si>
  <si>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</si>
  <si>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</si>
  <si>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</si>
  <si>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</si>
  <si>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</si>
  <si>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</si>
  <si>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</si>
  <si>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</si>
  <si>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</si>
  <si>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</si>
  <si>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</si>
  <si>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</si>
  <si>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</si>
  <si>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</si>
  <si>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</si>
  <si>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</si>
  <si>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</si>
  <si>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</si>
  <si>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</si>
  <si>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</si>
  <si>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</si>
  <si>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</si>
  <si>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</si>
  <si>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</si>
  <si>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</si>
  <si>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</si>
  <si>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</si>
  <si>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</si>
  <si>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</si>
  <si>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</si>
  <si>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</si>
  <si>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</si>
  <si>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</si>
  <si>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</si>
  <si>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</si>
  <si>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</si>
  <si>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</si>
  <si>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</si>
  <si>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</si>
  <si>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</si>
  <si>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</si>
  <si>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</si>
  <si>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</si>
  <si>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</si>
  <si>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</si>
  <si>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</si>
  <si>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</si>
  <si>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</si>
  <si>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</si>
  <si>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</si>
  <si>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</si>
  <si>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</si>
  <si>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</si>
  <si>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</si>
  <si>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</si>
  <si>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</si>
  <si>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</si>
  <si>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</si>
  <si>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</si>
  <si>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</si>
  <si>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</si>
  <si>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</si>
  <si>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</si>
  <si>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</si>
  <si>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</si>
  <si>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</si>
  <si>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</si>
  <si>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</si>
  <si>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</si>
  <si>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</si>
  <si>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</si>
  <si>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</si>
  <si>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</si>
  <si>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</si>
  <si>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</si>
  <si>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</si>
  <si>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</si>
  <si>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</si>
  <si>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</si>
  <si>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</si>
  <si>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</si>
  <si>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</si>
  <si>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</si>
  <si>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</si>
  <si>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</si>
  <si>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</si>
  <si>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</si>
  <si>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</si>
  <si>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</si>
  <si>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</si>
  <si>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</si>
  <si>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</si>
  <si>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</si>
  <si>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</si>
  <si>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</si>
  <si>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</si>
  <si>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</si>
  <si>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</si>
  <si>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</si>
  <si>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</si>
  <si>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</si>
  <si>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</si>
  <si>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</si>
  <si>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</si>
  <si>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</si>
  <si>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</si>
  <si>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</si>
  <si>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</si>
  <si>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</si>
  <si>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</si>
  <si>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</si>
  <si>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</si>
  <si>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</si>
  <si>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</si>
  <si>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</si>
  <si>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</si>
  <si>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</si>
  <si>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</si>
  <si>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</si>
  <si>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</si>
  <si>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</si>
  <si>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</si>
  <si>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</si>
  <si>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</si>
  <si>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</si>
  <si>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</si>
  <si>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</si>
  <si>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</si>
  <si>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</si>
  <si>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</si>
  <si>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</si>
  <si>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</si>
  <si>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</si>
  <si>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</si>
  <si>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</si>
  <si>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</si>
  <si>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</si>
  <si>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</si>
  <si>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</si>
  <si>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</si>
  <si>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</si>
  <si>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</si>
  <si>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</si>
  <si>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</si>
  <si>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</si>
  <si>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</si>
  <si>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</si>
  <si>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</si>
  <si>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</si>
  <si>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</si>
  <si>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</si>
  <si>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</si>
  <si>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</si>
  <si>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</si>
  <si>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</si>
  <si>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</si>
  <si>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</si>
  <si>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</si>
  <si>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</si>
  <si>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</si>
  <si>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</si>
  <si>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</si>
  <si>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</si>
  <si>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</si>
  <si>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</si>
  <si>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</si>
  <si>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</si>
  <si>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</si>
  <si>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</si>
  <si>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</si>
  <si>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</si>
  <si>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</si>
  <si>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</si>
  <si>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</si>
  <si>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</si>
  <si>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</si>
  <si>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</si>
  <si>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</si>
  <si>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</si>
  <si>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</si>
  <si>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</si>
  <si>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</si>
  <si>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</si>
  <si>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</si>
  <si>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</si>
  <si>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</si>
  <si>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</si>
  <si>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</si>
  <si>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</si>
  <si>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</si>
  <si>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</si>
  <si>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</si>
  <si>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</si>
  <si>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</si>
  <si>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</si>
  <si>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</si>
  <si>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</si>
  <si>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</si>
  <si>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</si>
  <si>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</si>
  <si>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</si>
  <si>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</si>
  <si>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</si>
  <si>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</si>
  <si>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</si>
  <si>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</si>
  <si>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</si>
  <si>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</si>
  <si>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</si>
  <si>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</si>
  <si>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</si>
  <si>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</si>
  <si>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</si>
  <si>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</si>
  <si>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</si>
  <si>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</si>
  <si>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</si>
  <si>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</si>
  <si>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</si>
  <si>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</si>
  <si>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</si>
  <si>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</si>
  <si>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</si>
  <si>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</si>
  <si>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</si>
  <si>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</si>
  <si>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</si>
  <si>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</si>
  <si>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</si>
  <si>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</si>
  <si>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</si>
  <si>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</si>
  <si>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</si>
  <si>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</si>
  <si>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</si>
  <si>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</si>
  <si>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</si>
  <si>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</si>
  <si>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</si>
  <si>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</si>
  <si>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</si>
  <si>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</si>
  <si>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</si>
  <si>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</si>
  <si>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</si>
  <si>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</si>
  <si>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</si>
  <si>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</si>
  <si>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</si>
  <si>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</si>
  <si>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</si>
  <si>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</si>
  <si>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</si>
  <si>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</si>
  <si>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</si>
  <si>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</si>
  <si>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</si>
  <si>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</si>
  <si>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</si>
  <si>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</si>
  <si>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</si>
  <si>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</si>
  <si>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</si>
  <si>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</si>
  <si>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</si>
  <si>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</si>
  <si>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</si>
  <si>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</si>
  <si>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</si>
  <si>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</si>
  <si>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</si>
  <si>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</si>
  <si>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</si>
  <si>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</si>
  <si>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</si>
  <si>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</si>
  <si>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</si>
  <si>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</si>
  <si>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</si>
  <si>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</si>
  <si>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</si>
  <si>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</si>
  <si>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</si>
  <si>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</si>
  <si>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</si>
  <si>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</si>
  <si>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</si>
  <si>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</si>
  <si>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</si>
  <si>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</si>
  <si>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</si>
  <si>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</si>
  <si>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</si>
  <si>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</si>
  <si>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</si>
  <si>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</si>
  <si>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</si>
  <si>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</si>
  <si>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</si>
  <si>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</si>
  <si>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</si>
  <si>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</si>
  <si>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</si>
  <si>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</si>
  <si>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</si>
  <si>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</si>
  <si>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</si>
  <si>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</si>
  <si>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</si>
  <si>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</si>
  <si>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</si>
  <si>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</si>
  <si>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</si>
  <si>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</si>
  <si>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</si>
  <si>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</si>
  <si>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</si>
  <si>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</si>
  <si>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</si>
  <si>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</si>
  <si>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</si>
  <si>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</si>
  <si>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</si>
  <si>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</si>
  <si>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</si>
  <si>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</si>
  <si>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</si>
  <si>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</si>
  <si>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</si>
  <si>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</si>
  <si>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</si>
  <si>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</si>
  <si>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</si>
  <si>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</si>
  <si>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</si>
  <si>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</si>
  <si>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</si>
  <si>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</si>
  <si>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</si>
  <si>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</si>
  <si>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</si>
  <si>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</si>
  <si>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</si>
  <si>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</si>
  <si>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</si>
  <si>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</si>
  <si>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</si>
  <si>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</si>
  <si>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</si>
  <si>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</si>
  <si>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</si>
  <si>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</si>
  <si>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</si>
  <si>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</si>
  <si>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</si>
  <si>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</si>
  <si>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</si>
  <si>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</si>
  <si>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</si>
  <si>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</si>
  <si>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</si>
  <si>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</si>
  <si>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</si>
  <si>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</si>
  <si>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</si>
  <si>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</si>
  <si>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</si>
  <si>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</si>
  <si>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</si>
  <si>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</si>
  <si>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</si>
  <si>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</si>
  <si>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</si>
  <si>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</si>
  <si>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</si>
  <si>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</si>
  <si>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</si>
  <si>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</si>
  <si>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</si>
  <si>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</si>
  <si>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</si>
  <si>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</si>
  <si>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</si>
  <si>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</si>
  <si>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</si>
  <si>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</si>
  <si>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</si>
  <si>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</si>
  <si>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</si>
  <si>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</si>
  <si>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</si>
  <si>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</si>
  <si>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</si>
  <si>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</si>
  <si>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</si>
  <si>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</si>
  <si>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</si>
  <si>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</si>
  <si>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</si>
  <si>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</si>
  <si>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</si>
  <si>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</si>
  <si>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</si>
  <si>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</si>
  <si>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</si>
  <si>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</si>
  <si>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</si>
  <si>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</si>
  <si>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</si>
  <si>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</si>
  <si>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</si>
  <si>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</si>
  <si>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</si>
  <si>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</si>
  <si>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</si>
  <si>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</si>
  <si>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</si>
  <si>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</si>
  <si>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</si>
  <si>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</si>
  <si>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</si>
  <si>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</si>
  <si>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</si>
  <si>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</si>
  <si>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</si>
  <si>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</si>
  <si>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</si>
  <si>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</si>
  <si>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</si>
  <si>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</si>
  <si>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</si>
  <si>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</si>
  <si>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</si>
  <si>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</si>
  <si>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</si>
  <si>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</si>
  <si>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</si>
  <si>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</si>
  <si>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</si>
  <si>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</si>
  <si>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</si>
  <si>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</si>
  <si>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</si>
  <si>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</si>
  <si>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</si>
  <si>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</si>
  <si>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</si>
  <si>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</si>
  <si>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</si>
  <si>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</si>
  <si>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</si>
  <si>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</si>
  <si>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</si>
  <si>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</si>
  <si>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</si>
  <si>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</si>
  <si>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</si>
  <si>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</si>
  <si>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</si>
  <si>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</si>
  <si>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</si>
  <si>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</si>
  <si>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</si>
  <si>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</si>
  <si>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</si>
  <si>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</si>
  <si>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</si>
  <si>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</si>
  <si>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</si>
  <si>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</si>
  <si>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</si>
  <si>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</si>
  <si>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</si>
  <si>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</si>
  <si>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</si>
  <si>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</si>
  <si>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</si>
  <si>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</si>
  <si>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</si>
  <si>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</si>
  <si>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</si>
  <si>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</si>
  <si>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</si>
  <si>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</si>
  <si>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</si>
  <si>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</si>
  <si>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</si>
  <si>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</si>
  <si>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</si>
  <si>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</si>
  <si>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</si>
  <si>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</si>
  <si>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</si>
  <si>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</si>
  <si>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</si>
  <si>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</si>
  <si>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</si>
  <si>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</si>
  <si>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</si>
  <si>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</si>
  <si>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</si>
  <si>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</si>
  <si>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</si>
  <si>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</si>
  <si>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</si>
  <si>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</si>
  <si>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</si>
  <si>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</si>
  <si>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</si>
  <si>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</si>
  <si>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</si>
  <si>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</si>
  <si>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</si>
  <si>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</si>
  <si>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</si>
  <si>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</si>
  <si>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</si>
  <si>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</si>
  <si>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</si>
  <si>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</si>
  <si>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</si>
  <si>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</si>
  <si>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</si>
  <si>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</si>
  <si>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</si>
  <si>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</si>
  <si>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</si>
  <si>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</si>
  <si>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</si>
  <si>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</si>
  <si>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</si>
  <si>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</si>
  <si>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</si>
  <si>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</si>
  <si>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</si>
  <si>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</si>
  <si>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</si>
  <si>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</si>
  <si>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</si>
  <si>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</si>
  <si>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</si>
  <si>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</si>
  <si>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</si>
  <si>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</si>
  <si>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</si>
  <si>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</si>
  <si>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</si>
  <si>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</si>
  <si>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</si>
  <si>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</si>
  <si>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</si>
  <si>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</si>
  <si>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</si>
  <si>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</si>
  <si>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</si>
  <si>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</si>
  <si>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</si>
  <si>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</si>
  <si>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</si>
  <si>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</si>
  <si>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</si>
  <si>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</si>
  <si>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</si>
  <si>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</si>
  <si>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</si>
  <si>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</si>
  <si>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</si>
  <si>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</si>
  <si>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</si>
  <si>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</si>
  <si>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</si>
  <si>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</si>
  <si>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</si>
  <si>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</si>
  <si>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</si>
  <si>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</si>
  <si>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</si>
  <si>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</si>
  <si>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</si>
  <si>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</si>
  <si>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</si>
  <si>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</si>
  <si>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</si>
  <si>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</si>
  <si>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</si>
  <si>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</si>
  <si>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</si>
  <si>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</si>
  <si>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</si>
  <si>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</si>
  <si>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</si>
  <si>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</si>
  <si>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</si>
  <si>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</si>
  <si>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</si>
  <si>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</si>
  <si>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</si>
  <si>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</si>
  <si>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</si>
  <si>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</si>
  <si>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</si>
  <si>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</si>
  <si>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</si>
  <si>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</si>
  <si>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</si>
  <si>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</si>
  <si>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</si>
  <si>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</si>
  <si>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</si>
  <si>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</si>
  <si>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</si>
  <si>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</si>
  <si>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</si>
  <si>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</si>
  <si>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</si>
  <si>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</si>
  <si>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</si>
  <si>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</si>
  <si>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</si>
  <si>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</si>
  <si>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</si>
  <si>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</si>
  <si>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</si>
  <si>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</si>
  <si>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</si>
  <si>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</si>
  <si>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</si>
  <si>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</si>
  <si>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</si>
  <si>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</si>
  <si>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</si>
  <si>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</si>
  <si>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</si>
  <si>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</si>
  <si>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</si>
  <si>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</si>
  <si>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</si>
  <si>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</si>
  <si>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</si>
  <si>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</si>
  <si>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</si>
  <si>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</si>
  <si>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</si>
  <si>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</si>
  <si>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</si>
  <si>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</si>
  <si>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</si>
  <si>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</si>
  <si>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</si>
  <si>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</si>
  <si>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</si>
  <si>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</si>
  <si>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</si>
  <si>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</si>
  <si>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</si>
  <si>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</si>
  <si>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</si>
  <si>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</si>
  <si>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</si>
  <si>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</si>
  <si>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</si>
  <si>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</si>
  <si>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</si>
  <si>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</si>
  <si>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</si>
  <si>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</si>
  <si>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</si>
  <si>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</si>
  <si>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</si>
  <si>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</si>
  <si>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</si>
  <si>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</si>
  <si>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</si>
  <si>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</si>
  <si>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</si>
  <si>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</si>
  <si>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</si>
  <si>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</si>
  <si>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</si>
  <si>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</si>
  <si>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</si>
  <si>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</si>
  <si>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</si>
  <si>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</si>
  <si>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</si>
  <si>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</si>
  <si>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</si>
  <si>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</si>
  <si>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</si>
  <si>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</si>
  <si>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</si>
  <si>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</si>
  <si>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</si>
  <si>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</si>
  <si>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</si>
  <si>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</si>
  <si>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</si>
  <si>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</si>
  <si>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</si>
  <si>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</si>
  <si>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</si>
  <si>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</si>
  <si>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</si>
  <si>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</si>
  <si>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</si>
  <si>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</si>
  <si>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</si>
  <si>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</si>
  <si>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</si>
  <si>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</si>
  <si>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</si>
  <si>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</si>
  <si>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</si>
  <si>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</si>
  <si>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</si>
  <si>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</si>
  <si>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</si>
  <si>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</si>
  <si>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</si>
  <si>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</si>
  <si>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</si>
  <si>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</si>
  <si>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</si>
  <si>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</si>
  <si>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</si>
  <si>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</si>
  <si>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</si>
  <si>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</si>
  <si>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</si>
  <si>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</si>
  <si>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</si>
  <si>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</si>
  <si>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</si>
  <si>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</si>
  <si>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</si>
  <si>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</si>
  <si>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</si>
  <si>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</si>
  <si>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</si>
  <si>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</si>
  <si>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</si>
  <si>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</si>
  <si>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</si>
  <si>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</si>
  <si>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</si>
  <si>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</si>
  <si>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</si>
  <si>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</si>
  <si>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</si>
  <si>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</si>
  <si>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</si>
  <si>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</si>
  <si>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</si>
  <si>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</si>
  <si>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</si>
  <si>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</si>
  <si>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</si>
  <si>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</si>
  <si>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</si>
  <si>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</si>
  <si>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</si>
  <si>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</si>
  <si>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</si>
  <si>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</si>
  <si>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</si>
  <si>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</si>
  <si>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</si>
  <si>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</si>
  <si>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</si>
  <si>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</si>
  <si>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</si>
  <si>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</si>
  <si>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</si>
  <si>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</si>
  <si>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</si>
  <si>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</si>
  <si>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</si>
  <si>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</si>
  <si>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</si>
  <si>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</si>
  <si>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</si>
  <si>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</si>
  <si>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</si>
  <si>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</si>
  <si>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</si>
  <si>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</si>
  <si>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</si>
  <si>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</si>
  <si>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</si>
  <si>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</si>
  <si>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</si>
  <si>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</si>
  <si>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</si>
  <si>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</si>
  <si>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</si>
  <si>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</si>
  <si>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</si>
  <si>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</si>
  <si>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</si>
  <si>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</si>
  <si>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</si>
  <si>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</si>
  <si>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</si>
  <si>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</si>
  <si>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</si>
  <si>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</si>
  <si>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</si>
  <si>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</si>
  <si>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</si>
  <si>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</si>
  <si>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</si>
  <si>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</si>
  <si>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</si>
  <si>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</si>
  <si>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</si>
  <si>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</si>
  <si>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</si>
  <si>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</si>
  <si>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</si>
  <si>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</si>
  <si>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</si>
  <si>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</si>
  <si>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</si>
  <si>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</si>
  <si>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</si>
  <si>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</si>
  <si>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</si>
  <si>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</si>
  <si>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</si>
  <si>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</si>
  <si>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</si>
  <si>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</si>
  <si>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</si>
  <si>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</si>
  <si>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</si>
  <si>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</si>
  <si>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</si>
  <si>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</si>
  <si>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</si>
  <si>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</si>
  <si>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</si>
  <si>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</si>
  <si>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</si>
  <si>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</si>
  <si>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</si>
  <si>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</si>
  <si>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</si>
  <si>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</si>
  <si>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</si>
  <si>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</si>
  <si>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</si>
  <si>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</si>
  <si>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</si>
  <si>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</si>
  <si>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</si>
  <si>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</si>
  <si>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</si>
  <si>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</si>
  <si>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</si>
  <si>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</si>
  <si>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</si>
  <si>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</si>
  <si>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</si>
  <si>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</si>
  <si>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</si>
  <si>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</si>
  <si>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</si>
  <si>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</si>
  <si>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</si>
  <si>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</si>
  <si>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</si>
  <si>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</si>
  <si>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</si>
  <si>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</si>
  <si>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</si>
  <si>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</si>
  <si>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</si>
  <si>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</si>
  <si>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</si>
  <si>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</si>
  <si>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</si>
  <si>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</si>
  <si>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</si>
  <si>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</si>
  <si>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</si>
  <si>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</si>
  <si>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</si>
  <si>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</si>
  <si>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</si>
  <si>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</si>
  <si>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</si>
  <si>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</si>
  <si>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</si>
  <si>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</si>
  <si>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</si>
  <si>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</si>
  <si>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</si>
  <si>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</si>
  <si>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</si>
  <si>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</si>
  <si>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</si>
  <si>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</si>
  <si>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</si>
  <si>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</si>
  <si>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</si>
  <si>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</si>
  <si>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</si>
  <si>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</si>
  <si>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</si>
  <si>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</si>
  <si>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</si>
  <si>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</si>
  <si>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</si>
  <si>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</si>
  <si>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</si>
  <si>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</si>
  <si>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</si>
  <si>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</si>
  <si>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</si>
  <si>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</si>
  <si>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</si>
  <si>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</si>
  <si>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</si>
  <si>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</si>
  <si>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</si>
  <si>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</si>
  <si>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</si>
  <si>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</si>
  <si>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</si>
  <si>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</si>
  <si>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</si>
  <si>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</si>
  <si>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</si>
  <si>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</si>
  <si>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</si>
  <si>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</si>
  <si>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</si>
  <si>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</si>
  <si>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</si>
  <si>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</si>
  <si>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</si>
  <si>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</si>
  <si>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</si>
  <si>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</si>
  <si>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</si>
  <si>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</si>
  <si>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</si>
  <si>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</si>
  <si>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</si>
  <si>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</si>
  <si>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</si>
  <si>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</si>
  <si>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</si>
  <si>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</si>
  <si>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</si>
  <si>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</si>
  <si>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</si>
  <si>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</si>
  <si>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</si>
  <si>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</si>
  <si>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</si>
  <si>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</si>
  <si>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</si>
  <si>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</si>
  <si>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</si>
  <si>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</si>
  <si>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</si>
  <si>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</si>
  <si>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</si>
  <si>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</si>
  <si>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</si>
  <si>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</si>
  <si>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</si>
  <si>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</si>
  <si>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</si>
  <si>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</si>
  <si>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</si>
  <si>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</si>
  <si>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</si>
  <si>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</si>
  <si>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</si>
  <si>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</si>
  <si>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</si>
  <si>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</si>
  <si>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</si>
  <si>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</si>
  <si>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</si>
  <si>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</si>
  <si>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</si>
  <si>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</si>
  <si>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</si>
  <si>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</si>
  <si>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</si>
  <si>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</si>
  <si>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</si>
  <si>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</si>
  <si>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</si>
  <si>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</si>
  <si>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</si>
  <si>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</si>
  <si>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</si>
  <si>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</si>
  <si>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</si>
  <si>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</si>
  <si>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</si>
  <si>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</si>
  <si>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</si>
  <si>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</si>
  <si>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</si>
  <si>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</si>
  <si>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</si>
  <si>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</si>
  <si>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</si>
  <si>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</si>
  <si>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</si>
  <si>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</si>
  <si>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</si>
  <si>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</si>
  <si>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</si>
  <si>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</si>
  <si>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</si>
  <si>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</si>
  <si>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</si>
  <si>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</si>
  <si>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</si>
  <si>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</si>
  <si>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</si>
  <si>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</si>
  <si>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</si>
  <si>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</si>
  <si>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</si>
  <si>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</si>
  <si>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</si>
  <si>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</si>
  <si>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</si>
  <si>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</si>
  <si>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</si>
  <si>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</si>
  <si>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</si>
  <si>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</si>
  <si>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</si>
  <si>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</si>
  <si>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</si>
  <si>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</si>
  <si>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</si>
  <si>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</si>
  <si>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</si>
  <si>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</si>
  <si>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</si>
  <si>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</si>
  <si>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</si>
  <si>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</si>
  <si>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</si>
  <si>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</si>
  <si>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</si>
  <si>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</si>
  <si>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</si>
  <si>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</si>
  <si>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</si>
  <si>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</si>
  <si>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</si>
  <si>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</si>
  <si>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</si>
  <si>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</si>
  <si>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</si>
  <si>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</si>
  <si>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</si>
  <si>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</si>
  <si>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</si>
  <si>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</si>
  <si>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</si>
  <si>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</si>
  <si>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</si>
  <si>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</si>
  <si>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</si>
  <si>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</si>
  <si>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</si>
  <si>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</si>
  <si>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</si>
  <si>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</si>
  <si>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</si>
  <si>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</si>
  <si>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</si>
  <si>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</si>
  <si>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</si>
  <si>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</si>
  <si>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</si>
  <si>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</si>
  <si>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</si>
  <si>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</si>
  <si>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</si>
  <si>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</si>
  <si>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</si>
  <si>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</si>
  <si>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</si>
  <si>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</si>
  <si>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</si>
  <si>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</si>
  <si>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</si>
  <si>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</si>
  <si>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</si>
  <si>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</si>
  <si>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</si>
  <si>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</si>
  <si>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</si>
  <si>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</si>
  <si>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</si>
  <si>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</si>
  <si>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</si>
  <si>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</si>
  <si>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</si>
  <si>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</si>
  <si>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</si>
  <si>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</si>
  <si>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</si>
  <si>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</si>
  <si>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</si>
  <si>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</si>
  <si>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</si>
  <si>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</si>
  <si>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</si>
  <si>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</si>
  <si>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</si>
  <si>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</si>
  <si>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</si>
  <si>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</si>
  <si>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</si>
  <si>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</si>
  <si>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</si>
  <si>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</si>
  <si>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</si>
  <si>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</si>
  <si>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</si>
  <si>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</si>
  <si>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</si>
  <si>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</si>
  <si>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</si>
  <si>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</si>
  <si>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</si>
  <si>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</si>
  <si>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</si>
  <si>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</si>
  <si>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</si>
  <si>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</si>
  <si>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</si>
  <si>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</si>
  <si>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</si>
  <si>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</si>
  <si>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</si>
  <si>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</si>
  <si>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</si>
  <si>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</si>
  <si>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</si>
  <si>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</si>
  <si>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</si>
  <si>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</si>
  <si>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</si>
  <si>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</si>
  <si>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</si>
  <si>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</si>
  <si>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</si>
  <si>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</si>
  <si>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</si>
  <si>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</si>
  <si>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</si>
  <si>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</si>
  <si>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</si>
  <si>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</si>
  <si>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</si>
  <si>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</si>
  <si>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</si>
  <si>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</si>
  <si>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</si>
  <si>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</si>
  <si>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</si>
  <si>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</si>
  <si>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</si>
  <si>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</si>
  <si>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</si>
  <si>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</si>
  <si>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</si>
  <si>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</si>
  <si>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</si>
  <si>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</si>
  <si>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</si>
  <si>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</si>
  <si>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</si>
  <si>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</si>
  <si>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</si>
  <si>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</si>
  <si>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</si>
  <si>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</si>
  <si>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</si>
  <si>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</si>
  <si>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</si>
  <si>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</si>
  <si>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</si>
  <si>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</si>
  <si>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</si>
  <si>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</si>
  <si>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</si>
  <si>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</si>
  <si>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</si>
  <si>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</si>
  <si>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</si>
  <si>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</si>
  <si>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</si>
  <si>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</si>
  <si>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</si>
  <si>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</si>
  <si>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</si>
  <si>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</si>
  <si>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</si>
  <si>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</si>
  <si>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</si>
  <si>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</si>
  <si>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</si>
  <si>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</si>
  <si>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</si>
  <si>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</si>
  <si>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</si>
  <si>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</si>
  <si>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</si>
  <si>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</si>
  <si>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</si>
  <si>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</si>
  <si>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</si>
  <si>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</si>
  <si>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</si>
  <si>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</si>
  <si>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</si>
  <si>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</si>
  <si>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</si>
  <si>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</si>
  <si>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</si>
  <si>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</si>
  <si>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</si>
  <si>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</si>
  <si>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</si>
  <si>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</si>
  <si>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</si>
  <si>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</si>
  <si>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</si>
  <si>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</si>
  <si>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</si>
  <si>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</si>
  <si>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</si>
  <si>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</si>
  <si>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</si>
  <si>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</si>
  <si>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</si>
  <si>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</si>
  <si>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</si>
  <si>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</si>
  <si>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</si>
  <si>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</si>
  <si>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</si>
  <si>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</si>
  <si>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</si>
  <si>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</si>
  <si>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</si>
  <si>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</si>
  <si>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</si>
  <si>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</si>
  <si>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</si>
  <si>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</si>
  <si>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</si>
  <si>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</si>
  <si>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</si>
  <si>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</si>
  <si>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</si>
  <si>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</si>
  <si>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</si>
  <si>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</si>
  <si>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</si>
  <si>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</si>
  <si>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</si>
  <si>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</si>
  <si>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</si>
  <si>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</si>
  <si>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</si>
  <si>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</si>
  <si>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</si>
  <si>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</si>
  <si>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</si>
  <si>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</si>
  <si>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</si>
  <si>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</si>
  <si>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</si>
  <si>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</si>
  <si>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</si>
  <si>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</si>
  <si>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</si>
  <si>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</si>
  <si>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</si>
  <si>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</si>
  <si>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</si>
  <si>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</si>
  <si>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</si>
  <si>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</si>
  <si>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</si>
  <si>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</si>
  <si>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</si>
  <si>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</si>
  <si>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</si>
  <si>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</si>
  <si>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</si>
  <si>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</si>
  <si>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</si>
  <si>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</si>
  <si>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</si>
  <si>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</si>
  <si>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</si>
  <si>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</si>
  <si>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</si>
  <si>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</si>
  <si>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</si>
  <si>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</si>
  <si>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</si>
  <si>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</si>
  <si>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</si>
  <si>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</si>
  <si>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</si>
  <si>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</si>
  <si>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</si>
  <si>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</si>
  <si>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</si>
  <si>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</si>
  <si>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</si>
  <si>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</si>
  <si>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</si>
  <si>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</si>
  <si>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</si>
  <si>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</si>
  <si>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</si>
  <si>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</si>
  <si>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</si>
  <si>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</si>
  <si>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</si>
  <si>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</si>
  <si>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</si>
  <si>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</si>
  <si>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</si>
  <si>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</si>
  <si>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</si>
  <si>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</si>
  <si>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</si>
  <si>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</si>
  <si>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</si>
  <si>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</si>
  <si>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</si>
  <si>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</si>
  <si>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</si>
  <si>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</si>
  <si>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</si>
  <si>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</si>
  <si>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</si>
  <si>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</si>
  <si>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</si>
  <si>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</si>
  <si>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</si>
  <si>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</si>
  <si>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</si>
  <si>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</si>
  <si>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</si>
  <si>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</si>
  <si>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</si>
  <si>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</si>
  <si>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</si>
  <si>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</si>
  <si>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</si>
  <si>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</si>
  <si>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</si>
  <si>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</si>
  <si>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</si>
  <si>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</si>
  <si>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</si>
  <si>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</si>
  <si>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</si>
  <si>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</si>
  <si>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</si>
  <si>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</si>
  <si>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</si>
  <si>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</si>
  <si>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</si>
  <si>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</si>
  <si>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</si>
  <si>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</si>
  <si>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</si>
  <si>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</si>
  <si>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</si>
  <si>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</si>
  <si>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</si>
  <si>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</si>
  <si>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</si>
  <si>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</si>
  <si>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</si>
  <si>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</si>
  <si>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</si>
  <si>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</si>
  <si>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</si>
  <si>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</si>
  <si>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</si>
  <si>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</si>
  <si>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</si>
  <si>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</si>
  <si>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</si>
  <si>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</si>
  <si>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</si>
  <si>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</si>
  <si>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</si>
  <si>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</si>
  <si>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</si>
  <si>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</si>
  <si>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</si>
  <si>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</si>
  <si>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</si>
  <si>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</si>
  <si>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</si>
  <si>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</si>
  <si>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</si>
  <si>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</si>
  <si>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</si>
  <si>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</si>
  <si>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</si>
  <si>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</si>
  <si>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</si>
  <si>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</si>
  <si>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</si>
  <si>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</si>
  <si>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</si>
  <si>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</si>
  <si>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</si>
  <si>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</si>
  <si>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</si>
  <si>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</si>
  <si>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</si>
  <si>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</si>
  <si>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</si>
  <si>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</si>
  <si>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</si>
  <si>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</si>
  <si>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</si>
  <si>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</si>
  <si>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</si>
  <si>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</si>
  <si>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</si>
  <si>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</si>
  <si>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</si>
  <si>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</si>
  <si>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</si>
  <si>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</si>
  <si>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</si>
  <si>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</si>
  <si>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</si>
  <si>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</si>
  <si>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</si>
  <si>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</si>
  <si>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</si>
  <si>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</si>
  <si>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</si>
  <si>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</si>
  <si>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</si>
  <si>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</si>
  <si>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</si>
  <si>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</si>
  <si>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</si>
  <si>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</si>
  <si>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</si>
  <si>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</si>
  <si>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</si>
  <si>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</si>
  <si>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</si>
  <si>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</si>
  <si>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</si>
  <si>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</si>
  <si>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</si>
  <si>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</si>
  <si>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</si>
  <si>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</si>
  <si>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</si>
  <si>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</si>
  <si>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</si>
  <si>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</si>
  <si>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</si>
  <si>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</si>
  <si>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</si>
  <si>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</si>
  <si>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</si>
  <si>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</si>
  <si>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</si>
  <si>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</si>
  <si>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</si>
  <si>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</si>
  <si>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</si>
  <si>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</si>
  <si>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</si>
  <si>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</si>
  <si>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</si>
  <si>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</si>
  <si>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</si>
  <si>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</si>
  <si>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</si>
  <si>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</si>
  <si>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</si>
  <si>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</si>
  <si>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</si>
  <si>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</si>
  <si>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</si>
  <si>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</si>
  <si>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</si>
  <si>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</si>
  <si>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</si>
  <si>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</si>
  <si>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</si>
  <si>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</si>
  <si>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</si>
  <si>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</si>
  <si>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</si>
  <si>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</si>
  <si>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</si>
  <si>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</si>
  <si>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</si>
  <si>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</si>
  <si>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</si>
  <si>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</si>
  <si>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</si>
  <si>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</si>
  <si>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</si>
  <si>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</si>
  <si>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</si>
  <si>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</si>
  <si>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</si>
  <si>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</si>
  <si>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</si>
  <si>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</si>
  <si>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</si>
  <si>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</si>
  <si>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</si>
  <si>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</si>
  <si>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</si>
  <si>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</si>
  <si>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</si>
  <si>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</si>
  <si>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</si>
  <si>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</si>
  <si>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</si>
  <si>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</si>
  <si>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</si>
  <si>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</si>
  <si>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</si>
  <si>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</si>
  <si>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</si>
  <si>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</si>
  <si>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</si>
  <si>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</si>
  <si>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</si>
  <si>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</si>
  <si>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</si>
  <si>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</si>
  <si>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</si>
  <si>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</si>
  <si>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</si>
  <si>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</si>
  <si>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</si>
  <si>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</si>
  <si>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</si>
  <si>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</si>
  <si>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</si>
  <si>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</si>
  <si>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</si>
  <si>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</si>
  <si>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</si>
  <si>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</si>
  <si>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</si>
  <si>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</si>
  <si>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</si>
  <si>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</si>
  <si>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</si>
  <si>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</si>
  <si>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</si>
  <si>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</si>
  <si>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</si>
  <si>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</si>
  <si>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</si>
  <si>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</si>
  <si>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</si>
  <si>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</si>
  <si>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</si>
  <si>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</si>
  <si>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</si>
  <si>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</si>
  <si>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</si>
  <si>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</si>
  <si>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</si>
  <si>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</si>
  <si>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</si>
  <si>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</si>
  <si>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</si>
  <si>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</si>
  <si>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</si>
  <si>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</si>
  <si>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</si>
  <si>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</si>
  <si>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</si>
  <si>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PCM-20251027-00001979</t>
  </si>
  <si>
    <t>EM Team on the way ETA: 40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</si>
</sst>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6" totalsRowShown="0" headerRowDxfId="48" dataDxfId="47" headerRowBorderDxfId="45" tableBorderDxfId="46" totalsRowBorderDxfId="44">
  <autoFilter ref="A1:L19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F9" sqref="F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294.91069756944489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14.415709143519052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45957.859123495371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45957.859123495371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45957.859123495371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45957.859123495371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45957.859123495371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45957.859123495371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45957.859123495371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45957.859123495371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45957.859123495371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45957.859123495371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45957.859123495371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45957.859123495371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45957.859123495371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45957.859123495371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45957.859123495371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45957.859123495371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45957.859123495371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45957.859123495371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45957.859123495371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45957.859123495371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45957.859123495371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45957.859123495371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45957.859123495371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45957.859123495371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45957.859123495371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45957.859123495371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45957.859123495371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45957.859123495371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45957.859123495371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45957.859123495371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45957.859123495371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45957.859123495371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45957.859123495371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45957.859123495371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45957.859123495371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45957.859123495371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45957.859123495371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45957.859123495371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45957.859123495371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45957.859123495371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45957.859123495371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45957.859123495371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45957.859123495371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45957.859123495371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45957.859123495371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45957.859123495371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45957.859123495371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45957.859123495371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45957.859123495371</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45957.859123495371</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A504E249-2629-4133-8478-4B94B6EA9658}"/>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132.85928553240956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45957.859123495371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45957.859123495371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45957.859123495371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45957.859123495371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45957.859123495371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45957.859123495371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45957.859123495371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45957.859123495371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45957.859123495371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45957.859123495371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45957.859123495371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45957.859123495371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45957.859123495371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45957.859123495371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45957.859123495371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45957.859123495371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45957.859123495371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45957.859123495371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45957.859123495371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45957.859123495371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45957.859123495371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45957.859123495371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45957.859123495371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45957.859123495371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45957.859123495371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45957.859123495371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45957.859123495371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45957.859123495371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45957.859123495371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45957.859123495371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45957.859123495371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45957.859123495371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45957.859123495371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45957.859123495371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45957.859123495371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45957.859123495371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45957.859123495371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45957.859123495371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45957.859123495371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45957.859123495371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45957.859123495371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45957.859123495371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45957.859123495371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45957.859123495371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45957.859123495371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45957.859123495371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45957.859123495371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45957.859123495371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45957.859123495371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45957.859123495371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45957.859123495371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45957.859123495371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45957.859123495371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45957.859123495371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45957.859123495371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45957.859123495371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45957.859123495371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45957.859123495371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45957.859123495371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45957.859123495371</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45957.859123495371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45957.859123495371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45957.859123495371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45957.859123495371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45957.859123495371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45957.859123495371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45957.859123495371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45957.859123495371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45957.859123495371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45957.859123495371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45957.859123495371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45957.859123495371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45957.859123495371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45957.859123495371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45957.859123495371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45957.859123495371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45957.859123495371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45957.859123495371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45957.859123495371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45957.859123495371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45957.859123495371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45957.859123495371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45957.859123495371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45957.859123495371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45957.859123495371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45957.859123495371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45957.859123495371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45957.859123495371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45957.859123495371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45957.859123495371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45957.859123495371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45957.859123495371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45957.859123495371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45957.859123495371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45957.859123495371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45957.859123495371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45957.859123495371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45957.859123495371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45957.859123495371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45957.859123495371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45957.859123495371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45957.859123495371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45957.859123495371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45957.859123495371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45957.859123495371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45957.859123495371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45957.859123495371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45957.859123495371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45957.859123495371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45957.859123495371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45957.859123495371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45957.859123495371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45957.859123495371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45957.859123495371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45957.859123495371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45957.859123495371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45957.859123495371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45957.859123495371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45957.859123495371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45957.859123495371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45957.859123495371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45957.859123495371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45957.859123495371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45957.859123495371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45957.859123495371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45957.859123495371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45957.859123495371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45957.859123495371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45957.859123495371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45957.859123495371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45957.859123495371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45957.859123495371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45957.859123495371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45957.859123495371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45957.859123495371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45957.859123495371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45957.859123495371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45957.859123495371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45957.859123495371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45957.859123495371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45957.859123495371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45957.859123495371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45957.859123495371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45957.859123495371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45957.859123495371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45957.859123495371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45957.859123495371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45957.859123495371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45957.859123495371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45957.859123495371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45957.859123495371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45957.859123495371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45957.859123495371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45957.859123495371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45957.859123495371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45957.859123495371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45957.859123495371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45957.859123495371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45957.859123495371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45957.859123495371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45957.859123495371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45957.859123495371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45957.859123495371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45957.859123495371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45957.859123495371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45957.859123495371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45957.859123495371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45957.859123495371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45957.859123495371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45957.859123495371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45957.859123495371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45957.859123495371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45957.859123495371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45957.859123495371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45957.859123495371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45957.859123495371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45957.859123495371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45957.859123495371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45957.859123495371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45957.859123495371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45957.859123495371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45957.859123495371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45957.859123495371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45957.859123495371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45957.859123495371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45957.859123495371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45957.859123495371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45957.859123495371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45957.859123495371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45957.859123495371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45957.859123495371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45957.859123495371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45957.859123495371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45957.859123495371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45957.859123495371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45957.859123495371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45957.859123495371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45957.859123495371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45957.859123495371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45957.859123495371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45957.859123495371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45957.859123495371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45957.859123495371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45957.859123495371</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abSelected="1" workbookViewId="0">
      <selection activeCell="D2" sqref="D2:D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45957.859123495371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45957.859123495371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45957.859123495371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45957.859123495371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45957.859123495371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45957.859123495371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45957.859123495371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45957.859123495371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45957.859123495371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45957.859123495371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45957.859123495371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45957.859123495371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45957.859123495371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45957.859123495371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45957.859123495371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45957.859123495371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45957.859123495371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45957.859123495371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45957.859123495371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45957.859123495371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45957.859123495371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45957.859123495371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45957.859123495371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45957.859123495371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45957.859123495371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45957.859123495371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45957.859123495371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45957.859123495371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45957.859123495371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45957.859123495371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45957.859123495371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45957.859123495371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45957.859123495371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45957.859123495371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45957.859123495371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45957.859123495371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45957.859123495371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45957.859123495371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45957.859123495371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45957.859123495371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45957.859123495371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45957.859123495371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45957.859123495371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45957.859123495371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45957.859123495371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45957.859123495371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45957.859123495371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45957.859123495371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45957.859123495371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45957.859123495371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45957.859123495371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45957.859123495371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45957.859123495371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45957.859123495371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45957.859123495371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45957.859123495371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45957.859123495371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45957.859123495371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45957.859123495371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45957.859123495371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45957.859123495371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45957.859123495371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45957.859123495371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45957.859123495371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45957.859123495371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45957.859123495371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45957.859123495371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45957.859123495371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45957.859123495371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45957.859123495371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45957.859123495371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45957.859123495371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45957.859123495371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45957.859123495371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45957.859123495371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45957.859123495371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45957.859123495371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45957.859123495371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45957.859123495371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45957.859123495371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45957.859123495371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45957.859123495371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45957.859123495371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45957.859123495371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45957.859123495371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45957.859123495371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45957.859123495371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45957.859123495371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45957.859123495371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45957.859123495371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45957.859123495371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45957.859123495371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45957.859123495371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45957.859123495371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45957.859123495371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45957.859123495371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45957.859123495371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45957.859123495371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45957.859123495371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45957.859123495371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45957.859123495371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45957.859123495371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45957.859123495371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45957.859123495371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45957.859123495371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45957.859123495371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45957.859123495371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45957.859123495371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45957.859123495371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45957.859123495371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45957.859123495371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45957.859123495371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45957.859123495371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45957.859123495371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45957.859123495371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45957.859123495371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45957.859123495371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45957.859123495371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45957.859123495371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45957.859123495371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45957.859123495371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45957.859123495371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45957.859123495371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45957.859123495371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45957.859123495371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45957.859123495371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45957.859123495371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45957.859123495371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45957.859123495371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45957.859123495371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45957.859123495371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45957.859123495371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45957.859123495371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45957.859123495371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45957.859123495371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45957.859123495371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45957.859123495371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45957.859123495371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45957.859123495371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45957.859123495371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45957.859123495371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45957.859123495371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45957.859123495371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45957.859123495371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45957.859123495371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45957.859123495371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45957.859123495371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45957.859123495371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45957.859123495371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45957.859123495371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45957.859123495371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45957.859123495371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45957.859123495371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45957.859123495371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45957.859123495371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45957.859123495371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45957.859123495371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45957.859123495371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45957.859123495371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45957.859123495371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45957.859123495371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45957.859123495371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45957.859123495371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45957.859123495371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45957.859123495371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45957.859123495371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45957.859123495371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45957.859123495371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45957.859123495371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45957.859123495371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45957.859123495371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45957.859123495371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45957.859123495371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45957.859123495371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45957.859123495371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45957.859123495371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45957.859123495371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45957.859123495371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45957.859123495371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45957.859123495371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45957.859123495371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45957.859123495371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45957.859123495371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45957.859123495371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45957.859123495371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45957.859123495371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45957.859123495371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45957.859123495371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45957.859123495371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45957.859123495371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45957.859123495371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45957.859123495371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45957.859123495371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45957.859123495371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45957.859123495371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45957.859123495371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45957.859123495371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45957.859123495371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45957.859123495371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45957.859123495371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45957.859123495371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45957.859123495371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45957.859123495371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45957.859123495371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45957.859123495371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45957.859123495371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45957.859123495371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45957.859123495371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45957.859123495371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45957.859123495371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45957.859123495371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45957.859123495371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45957.859123495371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45957.859123495371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45957.859123495371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45957.859123495371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45957.859123495371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45957.859123495371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45957.859123495371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45957.859123495371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45957.859123495371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45957.859123495371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45957.859123495371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45957.859123495371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45957.859123495371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45957.859123495371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45957.859123495371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45957.859123495371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45957.859123495371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45957.859123495371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45957.859123495371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45957.859123495371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45957.859123495371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45957.859123495371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45957.859123495371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45957.859123495371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45957.859123495371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45957.859123495371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45957.859123495371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45957.859123495371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45957.859123495371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45957.859123495371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45957.859123495371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45957.859123495371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45957.859123495371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45957.859123495371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45957.859123495371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45957.859123495371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45957.859123495371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45957.859123495371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45957.859123495371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45957.859123495371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45957.859123495371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45957.859123495371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45957.859123495371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45957.859123495371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45957.859123495371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45957.859123495371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45957.859123495371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45957.859123495371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45957.859123495371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45957.859123495371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45957.859123495371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45957.859123495371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45957.859123495371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45957.859123495371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45957.859123495371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45957.859123495371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45957.859123495371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45957.859123495371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45957.859123495371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45957.859123495371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45957.859123495371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45957.859123495371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45957.859123495371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45957.859123495371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45957.859123495371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45957.859123495371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45957.859123495371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45957.859123495371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45957.859123495371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45957.859123495371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45957.859123495371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45957.859123495371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45957.859123495371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45957.859123495371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45957.859123495371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45957.859123495371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45957.859123495371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45957.859123495371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45957.859123495371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45957.859123495371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45957.859123495371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45957.859123495371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45957.859123495371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45957.859123495371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45957.859123495371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45957.859123495371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45957.859123495371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45957.859123495371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45957.859123495371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45957.859123495371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45957.859123495371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45957.859123495371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45957.859123495371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45957.859123495371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45957.859123495371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45957.859123495371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45957.859123495371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45957.859123495371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45957.859123495371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45957.859123495371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45957.859123495371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45957.859123495371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45957.859123495371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45957.859123495371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45957.859123495371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45957.859123495371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45957.859123495371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45957.859123495371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45957.859123495371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45957.859123495371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45957.859123495371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45957.859123495371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45957.859123495371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45957.859123495371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45957.859123495371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45957.859123495371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45957.859123495371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45957.859123495371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45957.859123495371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45957.859123495371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45957.859123495371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45957.859123495371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45957.859123495371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45957.859123495371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45957.859123495371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45957.859123495371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45957.859123495371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45957.859123495371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45957.859123495371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45957.859123495371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45957.859123495371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45957.859123495371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45957.859123495371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45957.859123495371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45957.859123495371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45957.859123495371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45957.859123495371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45957.859123495371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45957.859123495371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45957.859123495371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45957.859123495371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45957.859123495371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45957.859123495371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45957.859123495371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45957.859123495371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45957.859123495371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45957.859123495371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45957.859123495371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45957.859123495371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45957.859123495371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45957.859123495371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45957.859123495371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45957.859123495371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45957.859123495371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45957.859123495371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45957.859123495371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45957.859123495371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45957.859123495371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45957.859123495371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45957.859123495371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45957.859123495371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45957.859123495371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45957.859123495371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45957.859123495371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45957.859123495371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45957.859123495371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45957.859123495371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45957.859123495371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45957.859123495371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45957.859123495371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45957.859123495371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45957.859123495371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45957.859123495371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45957.859123495371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45957.859123495371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45957.859123495371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45957.859123495371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45957.859123495371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45957.859123495371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45957.859123495371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45957.859123495371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45957.859123495371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45957.859123495371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45957.859123495371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45957.859123495371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45957.859123495371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45957.859123495371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45957.859123495371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45957.859123495371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45957.859123495371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45957.859123495371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45957.859123495371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45957.859123495371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45957.859123495371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45957.859123495371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45957.859123495371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45957.859123495371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45957.859123495371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45957.859123495371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45957.859123495371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45957.859123495371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45957.859123495371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45957.859123495371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45957.859123495371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45957.859123495371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45957.859123495371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45957.859123495371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45957.859123495371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45957.859123495371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45957.859123495371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45957.859123495371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45957.859123495371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45957.859123495371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45957.859123495371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45957.859123495371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45957.859123495371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45957.859123495371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45957.859123495371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45957.859123495371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45957.859123495371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45957.859123495371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45957.859123495371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45957.859123495371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45957.859123495371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45957.859123495371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45957.859123495371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45957.859123495371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45957.859123495371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45957.859123495371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45957.859123495371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45957.859123495371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45957.859123495371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45957.859123495371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45957.859123495371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45957.859123495371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45957.859123495371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45957.859123495371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45957.859123495371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45957.859123495371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45957.859123495371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45957.859123495371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45957.859123495371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45957.859123495371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45957.859123495371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45957.859123495371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45957.859123495371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45957.859123495371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45957.859123495371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45957.859123495371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45957.859123495371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45957.859123495371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45957.859123495371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45957.859123495371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45957.859123495371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45957.859123495371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45957.859123495371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45957.859123495371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45957.859123495371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45957.859123495371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45957.859123495371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45957.859123495371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45957.859123495371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45957.859123495371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45957.859123495371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45957.859123495371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45957.859123495371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45957.859123495371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45957.859123495371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45957.859123495371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45957.859123495371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45957.859123495371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45957.859123495371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45957.859123495371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45957.859123495371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45957.859123495371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45957.859123495371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45957.859123495371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45957.859123495371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45957.859123495371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45957.859123495371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45957.859123495371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45957.859123495371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45957.859123495371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45957.859123495371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45957.859123495371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45957.859123495371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45957.859123495371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45957.859123495371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45957.859123495371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45957.859123495371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45957.859123495371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45957.859123495371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45957.859123495371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45957.859123495371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45957.859123495371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45957.859123495371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45957.859123495371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45957.859123495371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45957.859123495371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45957.859123495371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45957.859123495371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45957.859123495371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45957.859123495371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45957.859123495371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45957.859123495371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45957.859123495371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45957.859123495371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45957.859123495371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45957.859123495371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45957.859123495371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45957.859123495371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45957.859123495371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45957.859123495371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45957.859123495371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45957.859123495371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45957.859123495371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45957.859123495371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45957.859123495371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45957.859123495371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45957.859123495371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45957.859123495371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45957.859123495371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45957.859123495371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45957.859123495371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45957.859123495371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45957.859123495371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45957.859123495371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45957.859123495371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45957.859123495371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45957.859123495371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45957.859123495371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45957.859123495371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45957.859123495371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45957.859123495371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45957.859123495371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45957.859123495371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45957.859123495371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45957.859123495371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45957.859123495371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45957.859123495371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45957.859123495371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45957.859123495371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45957.859123495371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45957.859123495371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45957.859123495371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45957.859123495371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45957.859123495371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45957.859123495371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45957.859123495371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45957.859123495371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45957.859123495371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45957.859123495371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45957.859123495371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45957.859123495371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45957.859123495371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45957.859123495371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45957.859123495371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45957.859123495371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45957.859123495371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45957.859123495371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45957.859123495371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45957.859123495371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45957.859123495371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45957.859123495371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45957.859123495371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45957.859123495371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45957.859123495371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45957.859123495371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45957.859123495371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45957.859123495371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45957.859123495371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45957.859123495371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45957.859123495371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45957.859123495371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45957.859123495371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45957.859123495371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45957.859123495371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45957.859123495371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45957.859123495371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45957.859123495371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45957.859123495371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45957.859123495371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45957.859123495371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45957.859123495371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45957.859123495371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45957.859123495371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45957.859123495371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45957.859123495371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45957.859123495371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45957.859123495371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45957.859123495371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45957.859123495371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45957.859123495371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45957.859123495371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45957.859123495371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45957.859123495371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45957.859123495371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45957.859123495371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45957.859123495371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45957.859123495371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45957.859123495371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45957.859123495371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45957.859123495371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45957.859123495371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45957.859123495371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45957.859123495371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45957.859123495371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45957.859123495371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45957.859123495371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45957.859123495371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45957.859123495371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45957.859123495371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45957.859123495371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45957.859123495371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45957.859123495371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45957.859123495371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45957.859123495371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45957.859123495371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45957.859123495371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45957.859123495371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45957.859123495371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45957.859123495371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45957.859123495371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45957.859123495371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45957.859123495371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45957.859123495371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45957.859123495371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45957.859123495371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45957.859123495371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45957.859123495371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45957.859123495371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45957.859123495371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45957.859123495371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45957.859123495371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45957.859123495371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45957.859123495371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45957.859123495371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45957.859123495371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45957.859123495371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45957.859123495371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45957.859123495371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45957.859123495371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45957.859123495371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45957.859123495371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45957.859123495371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45957.859123495371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45957.859123495371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45957.859123495371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45957.859123495371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45957.859123495371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45957.859123495371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45957.859123495371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45957.859123495371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45957.859123495371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45957.859123495371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45957.859123495371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45957.859123495371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45957.859123495371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45957.859123495371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45957.859123495371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45957.859123495371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45957.859123495371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45957.859123495371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45957.859123495371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45957.859123495371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45957.859123495371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45957.859123495371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45957.859123495371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45957.859123495371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45957.859123495371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45957.859123495371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45957.859123495371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45957.859123495371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45957.859123495371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45957.859123495371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45957.859123495371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45957.859123495371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45957.859123495371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45957.859123495371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45957.859123495371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45957.859123495371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45957.859123495371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45957.859123495371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45957.859123495371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45957.859123495371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45957.859123495371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45957.859123495371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45957.859123495371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45957.859123495371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45957.859123495371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45957.859123495371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45957.859123495371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45957.859123495371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45957.859123495371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45957.859123495371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45957.859123495371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45957.859123495371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45957.859123495371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45957.859123495371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45957.859123495371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45957.859123495371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45957.859123495371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45957.859123495371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45957.859123495371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45957.859123495371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45957.859123495371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45957.859123495371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45957.859123495371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45957.859123495371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45957.859123495371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45957.859123495371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45957.859123495371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45957.859123495371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45957.859123495371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45957.859123495371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45957.859123495371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45957.859123495371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45957.859123495371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45957.859123495371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45957.859123495371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45957.859123495371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45957.859123495371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45957.859123495371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45957.859123495371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45957.859123495371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45957.859123495371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45957.859123495371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45957.859123495371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45957.859123495371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45957.859123495371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45957.859123495371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45957.859123495371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45957.859123495371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45957.859123495371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45957.859123495371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45957.859123495371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45957.859123495371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45957.859123495371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45957.859123495371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45957.859123495371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45957.859123495371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45957.859123495371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45957.859123495371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45957.859123495371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45957.859123495371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45957.859123495371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45957.859123495371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45957.859123495371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45957.859123495371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45957.859123495371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45957.859123495371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45957.859123495371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45957.859123495371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45957.859123495371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45957.859123495371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45957.859123495371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45957.859123495371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45957.859123495371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45957.859123495371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45957.859123495371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45957.859123495371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45957.859123495371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45957.859123495371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45957.859123495371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45957.859123495371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45957.859123495371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45957.859123495371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45957.859123495371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45957.859123495371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45957.859123495371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45957.859123495371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45957.859123495371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45957.859123495371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45957.859123495371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45957.859123495371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45957.859123495371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45957.859123495371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45957.859123495371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45957.859123495371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45957.859123495371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45957.859123495371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45957.859123495371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45957.859123495371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45957.859123495371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45957.859123495371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45957.859123495371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45957.859123495371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45957.859123495371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45957.859123495371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45957.859123495371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45957.859123495371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45957.859123495371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45957.859123495371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45957.859123495371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45957.859123495371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45957.859123495371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45957.859123495371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45957.859123495371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45957.859123495371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45957.859123495371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45957.859123495371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45957.859123495371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45957.859123495371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45957.859123495371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45957.859123495371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45957.859123495371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45957.859123495371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45957.859123495371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45957.859123495371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45957.859123495371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45957.859123495371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45957.859123495371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45957.859123495371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45957.859123495371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45957.859123495371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45957.859123495371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45957.859123495371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45957.859123495371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45957.859123495371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45957.859123495371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45957.859123495371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45957.859123495371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45957.859123495371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45957.859123495371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45957.859123495371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45957.859123495371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45957.859123495371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45957.859123495371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45957.859123495371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45957.859123495371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45957.859123495371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45957.859123495371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45957.859123495371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45957.859123495371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45957.859123495371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45957.859123495371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45957.859123495371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45957.859123495371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45957.859123495371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45957.859123495371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45957.859123495371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45957.859123495371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45957.859123495371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45957.859123495371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45957.859123495371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45957.859123495371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45957.859123495371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45957.859123495371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45957.859123495371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45957.859123495371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45957.859123495371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45957.859123495371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45957.859123495371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45957.859123495371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45957.859123495371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45957.859123495371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45957.859123495371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45957.859123495371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45957.859123495371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45957.859123495371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45957.859123495371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45957.859123495371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45957.859123495371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45957.859123495371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45957.859123495371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45957.859123495371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45957.859123495371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45957.859123495371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45957.859123495371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45957.859123495371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45957.859123495371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45957.859123495371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45957.859123495371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45957.859123495371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45957.859123495371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45957.859123495371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45957.859123495371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45957.859123495371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45957.859123495371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45957.859123495371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45957.859123495371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45957.859123495371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45957.859123495371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45957.859123495371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45957.859123495371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45957.859123495371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45957.859123495371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45957.859123495371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45957.859123495371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45957.859123495371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45957.859123495371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45957.859123495371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45957.859123495371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45957.859123495371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45957.859123495371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45957.859123495371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45957.859123495371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45957.859123495371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45957.859123495371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45957.859123495371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45957.859123495371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45957.859123495371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45957.859123495371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45957.859123495371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45957.859123495371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45957.859123495371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45957.859123495371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45957.859123495371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45957.859123495371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45957.859123495371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45957.859123495371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45957.859123495371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45957.859123495371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45957.859123495371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45957.859123495371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45957.859123495371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45957.859123495371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45957.859123495371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45957.859123495371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45957.859123495371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45957.859123495371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45957.859123495371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45957.859123495371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45957.859123495371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45957.859123495371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45957.859123495371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45957.859123495371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45957.859123495371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45957.859123495371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45957.859123495371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45957.859123495371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45957.859123495371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45957.859123495371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45957.859123495371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45957.859123495371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45957.859123495371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45957.859123495371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45957.859123495371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45957.859123495371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45957.859123495371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45957.859123495371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45957.859123495371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45957.859123495371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45957.859123495371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45957.859123495371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45957.859123495371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45957.859123495371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45957.859123495371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45957.859123495371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45957.859123495371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45957.859123495371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45957.859123495371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45957.859123495371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45957.859123495371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45957.859123495371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45957.859123495371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45957.859123495371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45957.859123495371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45957.859123495371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45957.859123495371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45957.859123495371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45957.859123495371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45957.859123495371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45957.859123495371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45957.859123495371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45957.859123495371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45957.859123495371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45957.859123495371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45957.859123495371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45957.859123495371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45957.859123495371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45957.859123495371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45957.859123495371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45957.859123495371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45957.859123495371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45957.859123495371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45957.859123495371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45957.859123495371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45957.859123495371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45957.859123495371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45957.859123495371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45957.859123495371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45957.859123495371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45957.859123495371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45957.859123495371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45957.859123495371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45957.859123495371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45957.859123495371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45957.859123495371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45957.859123495371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45957.859123495371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45957.859123495371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45957.859123495371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45957.859123495371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45957.859123495371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45957.859123495371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45957.859123495371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45957.859123495371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45957.859123495371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45957.859123495371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45957.859123495371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45957.859123495371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45957.859123495371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45957.859123495371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45957.859123495371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45957.859123495371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45957.859123495371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45957.859123495371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45957.859123495371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45957.859123495371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45957.859123495371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45957.859123495371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45957.859123495371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45957.859123495371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45957.859123495371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45957.859123495371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45957.859123495371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45957.859123495371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45957.859123495371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45957.859123495371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45957.859123495371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45957.859123495371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45957.859123495371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45957.859123495371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45957.859123495371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45957.859123495371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45957.859123495371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45957.859123495371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45957.859123495371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45957.859123495371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45957.859123495371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45957.859123495371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45957.859123495371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45957.859123495371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45957.859123495371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45957.859123495371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45957.859123495371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45957.859123495371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45957.859123495371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45957.859123495371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45957.859123495371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45957.859123495371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45957.859123495371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45957.859123495371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45957.859123495371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45957.859123495371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45957.859123495371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45957.859123495371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45957.859123495371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45957.859123495371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45957.859123495371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45957.859123495371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45957.859123495371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45957.859123495371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45957.859123495371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45957.859123495371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45957.859123495371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45957.859123495371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45957.859123495371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45957.859123495371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45957.859123495371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45957.859123495371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45957.859123495371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45957.859123495371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45957.859123495371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45957.859123495371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45957.859123495371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45957.859123495371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45957.859123495371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45957.859123495371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45957.859123495371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45957.859123495371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45957.859123495371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45957.859123495371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45957.859123495371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45957.859123495371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45957.859123495371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45957.859123495371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45957.859123495371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45957.859123495371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45957.859123495371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45957.859123495371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45957.859123495371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45957.859123495371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45957.859123495371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45957.859123495371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45957.859123495371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45957.859123495371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45957.859123495371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45957.859123495371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45957.859123495371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45957.859123495371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45957.859123495371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45957.859123495371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45957.859123495371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45957.859123495371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45957.859123495371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45957.859123495371</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6"/>
  <sheetViews>
    <sheetView workbookViewId="0">
      <selection activeCell="A4" sqref="A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254.37840590277483</v>
      </c>
      <c r="H2" s="99">
        <v>45703.474768518521</v>
      </c>
      <c r="I2" s="99" t="str">
        <f>IFERROR(VLOOKUP(D2,DB!A:F,6,0),"")</f>
        <v>SCECO</v>
      </c>
      <c r="J2" s="99" t="str">
        <f>IFERROR(VLOOKUP(D2,DB!A:G,7,0),"")</f>
        <v>Dead</v>
      </c>
      <c r="K2" s="101" t="s">
        <v>39085</v>
      </c>
      <c r="L2" s="94" t="str">
        <f>IFERROR(VLOOKUP(D2,DB!A:I,9,0),"")</f>
        <v>Latis</v>
      </c>
    </row>
    <row r="3" spans="1:16" s="110" customFormat="1" ht="15" customHeight="1">
      <c r="A3" s="94" t="s">
        <v>39086</v>
      </c>
      <c r="B3" s="94" t="str">
        <f>IFERROR(VLOOKUP(D3,DB!A:K,11,0),"")</f>
        <v>R4</v>
      </c>
      <c r="C3" s="97">
        <v>2</v>
      </c>
      <c r="D3" s="94" t="s">
        <v>36302</v>
      </c>
      <c r="E3" s="98" t="s">
        <v>38998</v>
      </c>
      <c r="F3" s="99">
        <v>45957.70103009259</v>
      </c>
      <c r="G3" s="100">
        <f ca="1">IFERROR(NOW()-F3,"")</f>
        <v>0.15809340278065065</v>
      </c>
      <c r="H3" s="99">
        <v>45957.684548611112</v>
      </c>
      <c r="I3" s="99" t="str">
        <f>IFERROR(VLOOKUP(D3,DB!A:F,6,0),"")</f>
        <v>Generator-SG</v>
      </c>
      <c r="J3" s="99" t="str">
        <f>IFERROR(VLOOKUP(D3,DB!A:G,7,0),"")</f>
        <v>Weak</v>
      </c>
      <c r="K3" s="101" t="s">
        <v>39087</v>
      </c>
      <c r="L3" s="94" t="str">
        <f>IFERROR(VLOOKUP(D3,DB!A:I,9,0),"")</f>
        <v>Latis</v>
      </c>
    </row>
    <row r="4" spans="1:16" ht="15" customHeight="1">
      <c r="A4" s="94"/>
      <c r="B4" s="94" t="str">
        <f>IFERROR(VLOOKUP(D4,DB!A:K,11,0),"")</f>
        <v/>
      </c>
      <c r="C4" s="97"/>
      <c r="D4" s="94"/>
      <c r="E4" s="98"/>
      <c r="F4" s="99"/>
      <c r="G4" s="100">
        <f ca="1">IFERROR(NOW()-F4,"")</f>
        <v>45957.859123495371</v>
      </c>
      <c r="H4" s="99"/>
      <c r="I4" s="99" t="str">
        <f>IFERROR(VLOOKUP(D4,DB!A:F,6,0),"")</f>
        <v/>
      </c>
      <c r="J4" s="99" t="str">
        <f>IFERROR(VLOOKUP(D4,DB!A:G,7,0),"")</f>
        <v/>
      </c>
      <c r="K4" s="101"/>
      <c r="L4" s="94" t="str">
        <f>IFERROR(VLOOKUP(D4,DB!A:I,9,0),"")</f>
        <v/>
      </c>
    </row>
    <row r="5" spans="1:16" ht="15" customHeight="1">
      <c r="A5" s="94"/>
      <c r="B5" s="94" t="str">
        <f>IFERROR(VLOOKUP(D5,DB!A:K,11,0),"")</f>
        <v/>
      </c>
      <c r="C5" s="97"/>
      <c r="D5" s="94"/>
      <c r="E5" s="98"/>
      <c r="F5" s="99"/>
      <c r="G5" s="100">
        <f ca="1">IFERROR(NOW()-F5,"")</f>
        <v>45957.859123495371</v>
      </c>
      <c r="H5" s="99"/>
      <c r="I5" s="99" t="str">
        <f>IFERROR(VLOOKUP(D5,DB!A:F,6,0),"")</f>
        <v/>
      </c>
      <c r="J5" s="99" t="str">
        <f>IFERROR(VLOOKUP(D5,DB!A:G,7,0),"")</f>
        <v/>
      </c>
      <c r="K5" s="101"/>
      <c r="L5" s="94" t="str">
        <f>IFERROR(VLOOKUP(D5,DB!A:I,9,0),"")</f>
        <v/>
      </c>
    </row>
    <row r="6" spans="1:16" ht="15" customHeight="1">
      <c r="A6" s="94"/>
      <c r="B6" s="94" t="str">
        <f>IFERROR(VLOOKUP(D6,DB!A:K,11,0),"")</f>
        <v/>
      </c>
      <c r="C6" s="97"/>
      <c r="D6" s="94"/>
      <c r="E6" s="98"/>
      <c r="F6" s="99"/>
      <c r="G6" s="100">
        <f ca="1">IFERROR(NOW()-F6,"")</f>
        <v>45957.859123495371</v>
      </c>
      <c r="H6" s="99"/>
      <c r="I6" s="99" t="str">
        <f>IFERROR(VLOOKUP(D6,DB!A:F,6,0),"")</f>
        <v/>
      </c>
      <c r="J6" s="99" t="str">
        <f>IFERROR(VLOOKUP(D6,DB!A:G,7,0),"")</f>
        <v/>
      </c>
      <c r="K6" s="101"/>
      <c r="L6" s="94" t="str">
        <f>IFERROR(VLOOKUP(D6,DB!A:I,9,0),"")</f>
        <v/>
      </c>
    </row>
    <row r="7" spans="1:16" ht="15" customHeight="1">
      <c r="A7" s="119"/>
      <c r="B7" s="119" t="str">
        <f>IFERROR(VLOOKUP(D7,DB!A:K,11,0),"")</f>
        <v/>
      </c>
      <c r="C7" s="120"/>
      <c r="D7" s="94"/>
      <c r="E7" s="98"/>
      <c r="F7" s="123"/>
      <c r="G7" s="124">
        <f ca="1">IFERROR(NOW()-F7,"")</f>
        <v>45957.859123495371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45957.859123495371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45957.859123495371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45957.859123495371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45957.859123495371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45957.859123495371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45957.859123495371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45957.859123495371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45957.859123495371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45957.859123495371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45957.859123495371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45957.859123495371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45957.859123495371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45957.859123495371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45957.859123495371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45957.859123495371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45957.859123495371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45957.859123495371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94"/>
      <c r="E25" s="98"/>
      <c r="F25" s="123"/>
      <c r="G25" s="124">
        <f ca="1">IFERROR(NOW()-F25,"")</f>
        <v>45957.859123495371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45957.859123495371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45957.859123495371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45957.859123495371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45957.859123495371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45957.859123495371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45957.859123495371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45957.859123495371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45957.859123495371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45957.859123495371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45957.859123495371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45957.859123495371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45957.859123495371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45957.859123495371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45957.859123495371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45957.859123495371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45957.859123495371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45957.859123495371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45957.859123495371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45957.859123495371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45957.859123495371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45957.859123495371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45957.859123495371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45957.859123495371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45957.859123495371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45957.859123495371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45957.859123495371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45957.859123495371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45957.859123495371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45957.859123495371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45957.859123495371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45957.859123495371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45957.859123495371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45957.859123495371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45957.859123495371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45957.859123495371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45957.859123495371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45957.859123495371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45957.859123495371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45957.859123495371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45957.859123495371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45957.859123495371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45957.859123495371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45957.859123495371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45957.859123495371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45957.859123495371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45957.859123495371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45957.859123495371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45957.859123495371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45957.859123495371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45957.859123495371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45957.859123495371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45957.859123495371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45957.859123495371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45957.859123495371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45957.859123495371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45957.859123495371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45957.859123495371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45957.859123495371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45957.859123495371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45957.859123495371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45957.859123495371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45957.859123495371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45957.859123495371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45957.859123495371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45957.859123495371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45957.859123495371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45957.859123495371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45957.859123495371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45957.859123495371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45957.859123495371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45957.859123495371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45957.859123495371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45957.859123495371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45957.859123495371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45957.859123495371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45957.859123495371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45957.859123495371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45957.859123495371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45957.859123495371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45957.859123495371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45957.859123495371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45957.859123495371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45957.859123495371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45957.859123495371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45957.859123495371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45957.859123495371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45957.859123495371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45957.859123495371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45957.859123495371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45957.859123495371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45957.859123495371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45957.859123495371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45957.859123495371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45957.859123495371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45957.859123495371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45957.859123495371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45957.859123495371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45957.859123495371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45957.859123495371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45957.859123495371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45957.859123495371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45957.859123495371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45957.859123495371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45957.859123495371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45957.859123495371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45957.859123495371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45957.859123495371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45957.859123495371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45957.859123495371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45957.859123495371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45957.859123495371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45957.859123495371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45957.859123495371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45957.859123495371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45957.859123495371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45957.859123495371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45957.859123495371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45957.859123495371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45957.859123495371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45957.859123495371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45957.859123495371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45957.859123495371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45957.859123495371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45957.859123495371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45957.859123495371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45957.859123495371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45957.859123495371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45957.859123495371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45957.859123495371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45957.859123495371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45957.859123495371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45957.859123495371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45957.859123495371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45957.859123495371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45957.859123495371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45957.859123495371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45957.859123495371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45957.859123495371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45957.859123495371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45957.859123495371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45957.859123495371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45957.859123495371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45957.859123495371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45957.859123495371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45957.859123495371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45957.859123495371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45957.859123495371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45957.859123495371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45957.859123495371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45957.859123495371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45957.859123495371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45957.859123495371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45957.859123495371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45957.859123495371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45957.859123495371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45957.859123495371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45957.859123495371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45957.859123495371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45957.859123495371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45957.859123495371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45957.859123495371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45957.859123495371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45957.859123495371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45957.859123495371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45957.859123495371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45957.859123495371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45957.859123495371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45957.859123495371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45957.859123495371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45957.859123495371</v>
      </c>
      <c r="H195" s="123"/>
      <c r="I195" s="119" t="str">
        <f>IFERROR(VLOOKUP(D195,DB!A:F,6,0),"")</f>
        <v/>
      </c>
      <c r="J195" s="119" t="str">
        <f>IFERROR(VLOOKUP(D195,DB!A:G,7,0),"")</f>
        <v/>
      </c>
      <c r="K195" s="125"/>
      <c r="L195" s="121" t="str">
        <f>IFERROR(VLOOKUP(D195,DB!A:I,9,0),"")</f>
        <v/>
      </c>
    </row>
    <row r="196" spans="1:12" ht="15" customHeight="1">
      <c r="A196" s="126"/>
      <c r="B196" s="126" t="str">
        <f>IFERROR(VLOOKUP(D196,DB!A:K,11,0),"")</f>
        <v/>
      </c>
      <c r="C196" s="127"/>
      <c r="D196" s="128"/>
      <c r="E196" s="129"/>
      <c r="F196" s="130"/>
      <c r="G196" s="131">
        <f ca="1">IFERROR(NOW()-F196,"")</f>
        <v>45957.859123495371</v>
      </c>
      <c r="H196" s="130"/>
      <c r="I196" s="126" t="str">
        <f>IFERROR(VLOOKUP(D196,DB!A:F,6,0),"")</f>
        <v/>
      </c>
      <c r="J196" s="126" t="str">
        <f>IFERROR(VLOOKUP(D196,DB!A:G,7,0),"")</f>
        <v/>
      </c>
      <c r="K196" s="132"/>
      <c r="L196" s="128" t="str">
        <f>IFERROR(VLOOKUP(D196,DB!A:I,9,0),"")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66.027063310182712</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31.670246180554386</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9.1980123842586181</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29903</v>
      </c>
      <c r="E5" s="152" t="s">
        <v>38998</v>
      </c>
      <c r="F5" s="153">
        <v>45957.827164351853</v>
      </c>
      <c r="G5" s="154">
        <f ca="1">IFERROR(NOW()-F5,"")</f>
        <v>3.1959143518179189E-2</v>
      </c>
      <c r="H5" s="153">
        <v>45957.821608796294</v>
      </c>
      <c r="I5" s="152" t="str">
        <f>IFERROR(VLOOKUP(D5,DB!A:F,6,0),"")</f>
        <v>SCECO</v>
      </c>
      <c r="J5" s="152" t="str">
        <f>IFERROR(VLOOKUP(D5,DB!A:G,7,0),"")</f>
        <v>Dead</v>
      </c>
      <c r="K5" s="152" t="s">
        <v>39095</v>
      </c>
      <c r="L5" s="152" t="str">
        <f>IFERROR(VLOOKUP(D5,DB!A:I,9,0),"")</f>
        <v>Latis</v>
      </c>
    </row>
    <row r="6" spans="1:13" ht="15">
      <c r="A6" s="152"/>
      <c r="B6" s="152" t="str">
        <f>IFERROR(VLOOKUP(D6,DB!A:K,11,0),"")</f>
        <v/>
      </c>
      <c r="C6" s="152"/>
      <c r="D6" s="152"/>
      <c r="E6" s="152"/>
      <c r="F6" s="153"/>
      <c r="G6" s="154">
        <f ca="1">IFERROR(NOW()-F6,"")</f>
        <v>45957.859123495371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45957.859123495371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45957.859123495371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45957.859123495371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45957.859123495371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45957.859123495371</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45957.859123495371</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45957.859123495371</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45957.859123495371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45957.859123495371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45957.859123495371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45957.859123495371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45957.859123495371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45957.859123495371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45957.859123495371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45957.859123495371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45957.859123495371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45957.859123495371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45957.859123495371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45957.859123495371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45957.859123495371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45957.859123495371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45957.859123495371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45957.859123495371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45957.859123495371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45957.859123495371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45957.859123495371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45957.859123495371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45957.859123495371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45957.859123495371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45957.859123495371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45957.859123495371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45957.859123495371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45957.859123495371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45957.859123495371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45957.859123495371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45957.859123495371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45957.859123495371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45957.859123495371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45957.859123495371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45957.859123495371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45957.859123495371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45957.859123495371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45957.859123495371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45957.859123495371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45957.859123495371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45957.859123495371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45957.859123495371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45957.859123495371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45957.859123495371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45957.859123495371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45957.859123495371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45957.859123495371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45957.859123495371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45957.859123495371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45957.859123495371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45957.859123495371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45957.859123495371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45957.859123495371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45957.859123495371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45957.859123495371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45957.859123495371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45957.859123495371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45957.859123495371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45957.859123495371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45957.859123495371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45957.859123495371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45957.859123495371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45957.859123495371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45957.859123495371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45957.859123495371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45957.859123495371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45957.859123495371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45957.859123495371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45957.859123495371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45957.859123495371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45957.859123495371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45957.859123495371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45957.859123495371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45957.859123495371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45957.859123495371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45957.859123495371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45957.859123495371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45957.859123495371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45957.859123495371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45957.859123495371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45957.859123495371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45957.859123495371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45957.859123495371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45957.859123495371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45957.859123495371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45957.859123495371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45957.859123495371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45957.859123495371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45957.859123495371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45957.859123495371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45957.859123495371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45957.859123495371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45957.859123495371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45957.859123495371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45957.859123495371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45957.859123495371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45957.859123495371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45957.859123495371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45957.859123495371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45957.859123495371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45957.859123495371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45957.859123495371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45957.859123495371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45957.859123495371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45957.859123495371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45957.859123495371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45957.859123495371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45957.859123495371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45957.859123495371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45957.859123495371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45957.859123495371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45957.859123495371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45957.859123495371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45957.859123495371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45957.859123495371</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45957.859123495371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45957.859123495371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45957.859123495371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45957.859123495371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45957.859123495371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45957.859123495371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45957.859123495371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45957.859123495371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45957.859123495371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45957.859123495371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45957.859123495371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45957.859123495371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45957.859123495371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45957.859123495371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45957.859123495371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45957.859123495371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45957.859123495371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45957.859123495371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45957.859123495371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45957.859123495371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45957.859123495371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45957.859123495371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45957.859123495371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45957.859123495371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45957.859123495371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45957.859123495371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45957.859123495371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45957.859123495371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45957.859123495371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45957.859123495371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45957.859123495371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45957.859123495371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45957.859123495371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45957.859123495371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45957.859123495371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45957.859123495371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45957.859123495371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45957.859123495371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45957.859123495371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45957.859123495371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45957.859123495371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45957.859123495371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45957.859123495371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45957.859123495371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45957.859123495371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45957.859123495371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45957.859123495371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45957.859123495371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45957.859123495371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45957.859123495371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45957.859123495371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45957.859123495371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45957.859123495371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45957.859123495371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45957.859123495371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45957.859123495371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45957.859123495371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45957.859123495371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45957.859123495371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45957.859123495371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45957.859123495371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45957.859123495371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45957.859123495371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45957.859123495371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45957.859123495371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45957.859123495371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45957.859123495371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45957.859123495371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45957.859123495371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45957.859123495371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45957.859123495371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45957.859123495371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45957.859123495371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45957.859123495371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45957.859123495371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45957.859123495371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45957.859123495371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45957.859123495371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45957.859123495371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45957.859123495371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45957.859123495371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45957.859123495371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45957.859123495371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45957.859123495371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45957.859123495371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45957.859123495371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45957.859123495371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45957.859123495371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45957.859123495371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45957.859123495371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45957.859123495371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45957.859123495371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45957.859123495371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45957.859123495371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45957.859123495371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45957.859123495371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45957.859123495371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45957.859123495371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45957.859123495371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45957.859123495371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45957.859123495371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45957.859123495371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45957.859123495371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45957.859123495371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45957.859123495371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45957.859123495371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45957.859123495371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45957.859123495371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45957.859123495371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45957.859123495371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45957.859123495371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45957.859123495371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45957.859123495371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45957.859123495371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45957.859123495371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45957.859123495371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45957.859123495371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45957.859123495371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45957.859123495371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45957.859123495371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45957.859123495371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45957.859123495371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45957.859123495371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45957.859123495371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45957.859123495371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45957.859123495371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45957.859123495371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45957.859123495371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45957.859123495371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45957.859123495371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45957.859123495371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45957.859123495371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45957.859123495371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45957.859123495371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45957.859123495371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45957.859123495371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45957.859123495371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45957.859123495371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45957.859123495371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45957.859123495371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45957.859123495371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45957.859123495371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45957.859123495371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45957.859123495371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45957.859123495371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45957.859123495371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45957.859123495371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45957.859123495371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45957.859123495371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45957.859123495371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45957.859123495371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45957.859123495371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45957.859123495371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45957.859123495371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45957.859123495371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45957.859123495371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45957.859123495371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45957.859123495371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45957.859123495371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45957.859123495371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45957.859123495371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45957.859123495371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45957.859123495371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45957.859123495371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45957.859123495371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45957.859123495371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45957.859123495371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45957.859123495371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45957.859123495371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45957.859123495371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45957.859123495371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45957.859123495371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45957.859123495371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45957.859123495371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45957.859123495371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45957.859123495371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45957.859123495371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45957.859123495371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45957.859123495371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45957.859123495371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45957.859123495371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45957.859123495371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45957.859123495371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45957.859123495371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45957.859123495371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45957.859123495371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45957.859123495371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45957.859123495371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45957.859123495371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45957.859123495371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45957.859123495371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45957.859123495371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45957.859123495371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45957.859123495371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45957.859123495371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45957.859123495371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45957.859123495371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45957.859123495371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45957.859123495371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45957.859123495371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45957.859123495371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45957.859123495371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45957.859123495371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45957.859123495371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45957.859123495371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45957.859123495371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45957.859123495371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45957.859123495371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45957.859123495371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45957.859123495371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45957.859123495371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45957.859123495371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45957.859123495371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45957.859123495371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45957.859123495371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45957.859123495371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45957.859123495371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45957.859123495371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45957.859123495371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45957.859123495371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45957.859123495371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45957.859123495371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45957.859123495371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45957.859123495371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45957.859123495371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45957.859123495371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45957.859123495371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45957.859123495371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45957.859123495371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45957.859123495371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45957.859123495371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45957.859123495371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45957.859123495371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45957.859123495371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45957.859123495371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45957.859123495371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45957.859123495371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45957.859123495371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45957.859123495371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45957.859123495371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45957.859123495371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45957.859123495371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45957.859123495371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45957.859123495371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45957.859123495371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45957.859123495371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45957.859123495371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45957.859123495371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45957.859123495371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45957.859123495371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45957.859123495371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45957.859123495371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45957.859123495371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45957.859123495371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45957.859123495371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45957.859123495371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45957.859123495371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45957.859123495371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45957.859123495371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45957.859123495371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45957.859123495371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45957.859123495371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45957.859123495371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45957.859123495371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45957.859123495371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45957.859123495371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45957.859123495371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45957.859123495371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45957.859123495371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45957.859123495371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45957.859123495371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45957.859123495371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45957.859123495371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45957.859123495371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45957.859123495371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45957.859123495371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45957.859123495371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45957.859123495371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45957.859123495371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45957.859123495371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45957.859123495371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45957.859123495371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45957.859123495371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45957.859123495371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45957.859123495371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45957.859123495371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45957.859123495371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45957.859123495371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45957.859123495371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45957.859123495371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45957.859123495371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45957.859123495371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45957.859123495371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45957.859123495371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45957.859123495371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45957.859123495371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45957.859123495371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45957.859123495371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45957.859123495371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45957.859123495371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45957.859123495371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45957.859123495371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45957.859123495371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45957.859123495371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45957.859123495371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45957.859123495371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45957.859123495371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45957.859123495371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45957.859123495371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45957.859123495371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45957.859123495371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45957.859123495371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45957.859123495371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45957.859123495371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45957.859123495371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45957.859123495371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45957.859123495371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45957.859123495371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45957.859123495371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45957.859123495371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45957.859123495371</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45957.859123495371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45957.859123495371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45957.859123495371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45957.859123495371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45957.859123495371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45957.859123495371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45957.859123495371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45957.859123495371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45957.859123495371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45957.859123495371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45957.859123495371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45957.859123495371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45957.859123495371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45957.859123495371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45957.859123495371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45957.859123495371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45957.859123495371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45957.859123495371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45957.859123495371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45957.859123495371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45957.859123495371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45957.859123495371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45957.859123495371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45957.859123495371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45957.859123495371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45957.859123495371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45957.859123495371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45957.859123495371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45957.859123495371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45957.859123495371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45957.859123495371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45957.859123495371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45957.859123495371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45957.859123495371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45957.859123495371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45957.859123495371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45957.859123495371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45957.859123495371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45957.859123495371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45957.859123495371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45957.859123495371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45957.859123495371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45957.859123495371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45957.859123495371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45957.859123495371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45957.859123495371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45957.859123495371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45957.859123495371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45957.859123495371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45957.859123495371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45957.859123495371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45957.859123495371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45957.859123495371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45957.859123495371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45957.859123495371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45957.859123495371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45957.859123495371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45957.859123495371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45957.859123495371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45957.859123495371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45957.859123495371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45957.859123495371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45957.859123495371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45957.859123495371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45957.859123495371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45957.859123495371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45957.859123495371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45957.859123495371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45957.859123495371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45957.859123495371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45957.859123495371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45957.859123495371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45957.859123495371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45957.859123495371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45957.859123495371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45957.859123495371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45957.859123495371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45957.859123495371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45957.859123495371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45957.859123495371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45957.859123495371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45957.859123495371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45957.859123495371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45957.859123495371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45957.859123495371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45957.859123495371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45957.859123495371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45957.859123495371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45957.859123495371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45957.859123495371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45957.859123495371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45957.859123495371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45957.859123495371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45957.859123495371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45957.859123495371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45957.859123495371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45957.859123495371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45957.859123495371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45957.859123495371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45957.859123495371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45957.859123495371</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2025-10-27T17:38:02Z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