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04" documentId="120_S{2AC9BD13-BADA-5192-A53E-5A8FF88502F6}" xr6:coauthVersionLast="47" xr6:coauthVersionMax="47" xr10:uidLastSave="{76358001-0059-43A6-8605-B64BECD68B2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<sst xmlns="http://schemas.openxmlformats.org/spreadsheetml/2006/main" count="181537" uniqueCount="39146">
  <si>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</si>
  <si>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</si>
  <si>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</si>
  <si>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</si>
  <si>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</si>
  <si>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</si>
  <si>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</si>
  <si>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</si>
  <si>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</si>
  <si>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</si>
  <si>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</si>
  <si>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</si>
  <si>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</si>
  <si>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</si>
  <si>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</si>
  <si>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</si>
  <si>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</si>
  <si>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</si>
  <si>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</si>
  <si>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</si>
  <si>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</si>
  <si>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</si>
  <si>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</si>
  <si>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</si>
  <si>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</si>
  <si>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</si>
  <si>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</si>
  <si>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</si>
  <si>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</si>
  <si>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</si>
  <si>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</si>
  <si>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</si>
  <si>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</si>
  <si>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</si>
  <si>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</si>
  <si>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</si>
  <si>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</si>
  <si>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</si>
  <si>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</si>
  <si>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</si>
  <si>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</si>
  <si>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</si>
  <si>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</si>
  <si>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</si>
  <si>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</si>
  <si>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</si>
  <si>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</si>
  <si>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</si>
  <si>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</si>
  <si>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</si>
  <si>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</si>
  <si>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</si>
  <si>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</si>
  <si>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</si>
  <si>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</si>
  <si>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</si>
  <si>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</si>
  <si>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</si>
  <si>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</si>
  <si>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</si>
  <si>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</si>
  <si>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</si>
  <si>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</si>
  <si>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</si>
  <si>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</si>
  <si>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</si>
  <si>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</si>
  <si>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</si>
  <si>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</si>
  <si>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</si>
  <si>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</si>
  <si>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</si>
  <si>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</si>
  <si>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</si>
  <si>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</si>
  <si>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</si>
  <si>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</si>
  <si>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</si>
  <si>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</si>
  <si>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</si>
  <si>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</si>
  <si>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</si>
  <si>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</si>
  <si>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</si>
  <si>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</si>
  <si>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</si>
  <si>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</si>
  <si>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</si>
  <si>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</si>
  <si>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</si>
  <si>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</si>
  <si>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</si>
  <si>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</si>
  <si>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</si>
  <si>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</si>
  <si>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</si>
  <si>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</si>
  <si>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</si>
  <si>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</si>
  <si>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</si>
  <si>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</si>
  <si>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</si>
  <si>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</si>
  <si>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</si>
  <si>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</si>
  <si>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</si>
  <si>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</si>
  <si>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</si>
  <si>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</si>
  <si>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</si>
  <si>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</si>
  <si>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</si>
  <si>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</si>
  <si>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</si>
  <si>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</si>
  <si>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</si>
  <si>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</si>
  <si>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</si>
  <si>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</si>
  <si>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</si>
  <si>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</si>
  <si>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</si>
  <si>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</si>
  <si>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</si>
  <si>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</si>
  <si>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</si>
  <si>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</si>
  <si>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</si>
  <si>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</si>
  <si>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</si>
  <si>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</si>
  <si>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</si>
  <si>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</si>
  <si>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</si>
  <si>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</si>
  <si>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</si>
  <si>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</si>
  <si>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</si>
  <si>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</si>
  <si>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</si>
  <si>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</si>
  <si>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</si>
  <si>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</si>
  <si>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</si>
  <si>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</si>
  <si>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</si>
  <si>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</si>
  <si>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</si>
  <si>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</si>
  <si>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</si>
  <si>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</si>
  <si>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</si>
  <si>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</si>
  <si>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</si>
  <si>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</si>
  <si>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</si>
  <si>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</si>
  <si>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</si>
  <si>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</si>
  <si>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</si>
  <si>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</si>
  <si>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</si>
  <si>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</si>
  <si>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</si>
  <si>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</si>
  <si>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</si>
  <si>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</si>
  <si>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</si>
  <si>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</si>
  <si>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</si>
  <si>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</si>
  <si>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</si>
  <si>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</si>
  <si>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</si>
  <si>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</si>
  <si>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</si>
  <si>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</si>
  <si>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</si>
  <si>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</si>
  <si>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</si>
  <si>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</si>
  <si>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</si>
  <si>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</si>
  <si>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</si>
  <si>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</si>
  <si>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</si>
  <si>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</si>
  <si>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</si>
  <si>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</si>
  <si>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</si>
  <si>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</si>
  <si>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</si>
  <si>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</si>
  <si>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</si>
  <si>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</si>
  <si>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</si>
  <si>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</si>
  <si>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</si>
  <si>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</si>
  <si>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</si>
  <si>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</si>
  <si>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</si>
  <si>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</si>
  <si>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</si>
  <si>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</si>
  <si>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</si>
  <si>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</si>
  <si>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</si>
  <si>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</si>
  <si>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</si>
  <si>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</si>
  <si>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</si>
  <si>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</si>
  <si>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</si>
  <si>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</si>
  <si>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</si>
  <si>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</si>
  <si>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</si>
  <si>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</si>
  <si>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</si>
  <si>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</si>
  <si>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</si>
  <si>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</si>
  <si>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</si>
  <si>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</si>
  <si>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</si>
  <si>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</si>
  <si>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</si>
  <si>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</si>
  <si>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</si>
  <si>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</si>
  <si>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</si>
  <si>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</si>
  <si>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</si>
  <si>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</si>
  <si>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</si>
  <si>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</si>
  <si>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</si>
  <si>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</si>
  <si>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</si>
  <si>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</si>
  <si>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</si>
  <si>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</si>
  <si>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</si>
  <si>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</si>
  <si>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</si>
  <si>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</si>
  <si>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</si>
  <si>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</si>
  <si>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</si>
  <si>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</si>
  <si>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</si>
  <si>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</si>
  <si>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</si>
  <si>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</si>
  <si>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</si>
  <si>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</si>
  <si>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</si>
  <si>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</si>
  <si>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</si>
  <si>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</si>
  <si>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</si>
  <si>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</si>
  <si>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</si>
  <si>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</si>
  <si>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</si>
  <si>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</si>
  <si>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</si>
  <si>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</si>
  <si>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</si>
  <si>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</si>
  <si>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</si>
  <si>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</si>
  <si>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</si>
  <si>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</si>
  <si>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</si>
  <si>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</si>
  <si>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</si>
  <si>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</si>
  <si>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</si>
  <si>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</si>
  <si>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</si>
  <si>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</si>
  <si>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</si>
  <si>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</si>
  <si>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</si>
  <si>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</si>
  <si>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</si>
  <si>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</si>
  <si>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</si>
  <si>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</si>
  <si>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</si>
  <si>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</si>
  <si>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</si>
  <si>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</si>
  <si>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</si>
  <si>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</si>
  <si>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</si>
  <si>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</si>
  <si>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</si>
  <si>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</si>
  <si>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</si>
  <si>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</si>
  <si>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</si>
  <si>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</si>
  <si>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</si>
  <si>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</si>
  <si>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</si>
  <si>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</si>
  <si>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</si>
  <si>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</si>
  <si>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</si>
  <si>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</si>
  <si>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</si>
  <si>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</si>
  <si>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</si>
  <si>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</si>
  <si>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</si>
  <si>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</si>
  <si>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</si>
  <si>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</si>
  <si>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</si>
  <si>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</si>
  <si>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</si>
  <si>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</si>
  <si>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</si>
  <si>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</si>
  <si>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</si>
  <si>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</si>
  <si>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</si>
  <si>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</si>
  <si>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</si>
  <si>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</si>
  <si>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</si>
  <si>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</si>
  <si>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</si>
  <si>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</si>
  <si>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</si>
  <si>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</si>
  <si>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</si>
  <si>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</si>
  <si>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</si>
  <si>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</si>
  <si>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</si>
  <si>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</si>
  <si>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</si>
  <si>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</si>
  <si>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</si>
  <si>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</si>
  <si>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</si>
  <si>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</si>
  <si>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</si>
  <si>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</si>
  <si>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</si>
  <si>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</si>
  <si>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</si>
  <si>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</si>
  <si>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</si>
  <si>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</si>
  <si>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</si>
  <si>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</si>
  <si>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</si>
  <si>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</si>
  <si>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</si>
  <si>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</si>
  <si>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</si>
  <si>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</si>
  <si>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</si>
  <si>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</si>
  <si>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</si>
  <si>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</si>
  <si>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</si>
  <si>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</si>
  <si>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</si>
  <si>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</si>
  <si>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</si>
  <si>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</si>
  <si>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</si>
  <si>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</si>
  <si>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</si>
  <si>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</si>
  <si>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</si>
  <si>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</si>
  <si>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</si>
  <si>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</si>
  <si>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</si>
  <si>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</si>
  <si>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</si>
  <si>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</si>
  <si>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</si>
  <si>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</si>
  <si>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</si>
  <si>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</si>
  <si>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</si>
  <si>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</si>
  <si>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</si>
  <si>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</si>
  <si>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</si>
  <si>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</si>
  <si>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</si>
  <si>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</si>
  <si>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</si>
  <si>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</si>
  <si>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</si>
  <si>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</si>
  <si>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</si>
  <si>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</si>
  <si>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</si>
  <si>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</si>
  <si>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</si>
  <si>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</si>
  <si>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</si>
  <si>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</si>
  <si>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</si>
  <si>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</si>
  <si>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</si>
  <si>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</si>
  <si>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</si>
  <si>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</si>
  <si>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</si>
  <si>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</si>
  <si>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</si>
  <si>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</si>
  <si>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</si>
  <si>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</si>
  <si>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</si>
  <si>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</si>
  <si>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</si>
  <si>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</si>
  <si>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</si>
  <si>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</si>
  <si>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</si>
  <si>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</si>
  <si>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</si>
  <si>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</si>
  <si>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</si>
  <si>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</si>
  <si>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</si>
  <si>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</si>
  <si>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</si>
  <si>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</si>
  <si>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</si>
  <si>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</si>
  <si>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</si>
  <si>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</si>
  <si>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</si>
  <si>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</si>
  <si>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</si>
  <si>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</si>
  <si>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</si>
  <si>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</si>
  <si>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</si>
  <si>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</si>
  <si>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</si>
  <si>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</si>
  <si>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</si>
  <si>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</si>
  <si>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</si>
  <si>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</si>
  <si>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</si>
  <si>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</si>
  <si>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</si>
  <si>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</si>
  <si>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</si>
  <si>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</si>
  <si>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</si>
  <si>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</si>
  <si>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</si>
  <si>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</si>
  <si>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</si>
  <si>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</si>
  <si>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</si>
  <si>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</si>
  <si>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</si>
  <si>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</si>
  <si>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</si>
  <si>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</si>
  <si>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</si>
  <si>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</si>
  <si>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</si>
  <si>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</si>
  <si>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</si>
  <si>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</si>
  <si>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</si>
  <si>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</si>
  <si>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</si>
  <si>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</si>
  <si>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</si>
  <si>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</si>
  <si>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</si>
  <si>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</si>
  <si>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</si>
  <si>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</si>
  <si>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</si>
  <si>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</si>
  <si>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</si>
  <si>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</si>
  <si>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</si>
  <si>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</si>
  <si>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</si>
  <si>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</si>
  <si>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</si>
  <si>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</si>
  <si>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</si>
  <si>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</si>
  <si>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</si>
  <si>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</si>
  <si>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</si>
  <si>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</si>
  <si>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</si>
  <si>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</si>
  <si>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</si>
  <si>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</si>
  <si>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</si>
  <si>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</si>
  <si>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</si>
  <si>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</si>
  <si>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</si>
  <si>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</si>
  <si>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</si>
  <si>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</si>
  <si>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</si>
  <si>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</si>
  <si>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</si>
  <si>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</si>
  <si>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</si>
  <si>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</si>
  <si>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</si>
  <si>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</si>
  <si>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</si>
  <si>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</si>
  <si>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</si>
  <si>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</si>
  <si>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</si>
  <si>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</si>
  <si>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</si>
  <si>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</si>
  <si>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</si>
  <si>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</si>
  <si>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</si>
  <si>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</si>
  <si>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</si>
  <si>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</si>
  <si>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</si>
  <si>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</si>
  <si>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</si>
  <si>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</si>
  <si>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</si>
  <si>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</si>
  <si>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</si>
  <si>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</si>
  <si>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</si>
  <si>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</si>
  <si>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</si>
  <si>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</si>
  <si>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</si>
  <si>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</si>
  <si>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</si>
  <si>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</si>
  <si>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</si>
  <si>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</si>
  <si>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</si>
  <si>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</si>
  <si>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</si>
  <si>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</si>
  <si>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</si>
  <si>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</si>
  <si>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</si>
  <si>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</si>
  <si>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</si>
  <si>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</si>
  <si>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</si>
  <si>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</si>
  <si>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</si>
  <si>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</si>
  <si>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</si>
  <si>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</si>
  <si>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</si>
  <si>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</si>
  <si>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</si>
  <si>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</si>
  <si>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</si>
  <si>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</si>
  <si>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</si>
  <si>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</si>
  <si>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</si>
  <si>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</si>
  <si>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</si>
  <si>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</si>
  <si>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</si>
  <si>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</si>
  <si>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</si>
  <si>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</si>
  <si>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</si>
  <si>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</si>
  <si>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</si>
  <si>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</si>
  <si>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</si>
  <si>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</si>
  <si>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</si>
  <si>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</si>
  <si>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</si>
  <si>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</si>
  <si>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</si>
  <si>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</si>
  <si>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</si>
  <si>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</si>
  <si>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</si>
  <si>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</si>
  <si>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</si>
  <si>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</si>
  <si>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</si>
  <si>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</si>
  <si>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</si>
  <si>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</si>
  <si>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</si>
  <si>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</si>
  <si>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</si>
  <si>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</si>
  <si>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</si>
  <si>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</si>
  <si>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</si>
  <si>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</si>
  <si>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</si>
  <si>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</si>
  <si>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</si>
  <si>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</si>
  <si>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</si>
  <si>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</si>
  <si>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</si>
  <si>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</si>
  <si>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</si>
  <si>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</si>
  <si>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</si>
  <si>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</si>
  <si>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</si>
  <si>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</si>
  <si>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</si>
  <si>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</si>
  <si>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</si>
  <si>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</si>
  <si>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</si>
  <si>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</si>
  <si>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</si>
  <si>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</si>
  <si>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</si>
  <si>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</si>
  <si>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</si>
  <si>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</si>
  <si>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</si>
  <si>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</si>
  <si>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</si>
  <si>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</si>
  <si>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</si>
  <si>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</si>
  <si>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</si>
  <si>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</si>
  <si>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</si>
  <si>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</si>
  <si>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</si>
  <si>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</si>
  <si>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</si>
  <si>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</si>
  <si>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</si>
  <si>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</si>
  <si>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</si>
  <si>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</si>
  <si>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</si>
  <si>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</si>
  <si>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</si>
  <si>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</si>
  <si>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</si>
  <si>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</si>
  <si>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</si>
  <si>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</si>
  <si>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</si>
  <si>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</si>
  <si>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</si>
  <si>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</si>
  <si>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</si>
  <si>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</si>
  <si>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</si>
  <si>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</si>
  <si>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</si>
  <si>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</si>
  <si>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</si>
  <si>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</si>
  <si>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</si>
  <si>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</si>
  <si>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</si>
  <si>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</si>
  <si>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</si>
  <si>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</si>
  <si>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</si>
  <si>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</si>
  <si>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</si>
  <si>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</si>
  <si>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</si>
  <si>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</si>
  <si>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</si>
  <si>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</si>
  <si>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</si>
  <si>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</si>
  <si>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</si>
  <si>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</si>
  <si>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</si>
  <si>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</si>
  <si>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</si>
  <si>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</si>
  <si>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</si>
  <si>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</si>
  <si>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</si>
  <si>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</si>
  <si>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</si>
  <si>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</si>
  <si>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</si>
  <si>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</si>
  <si>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</si>
  <si>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</si>
  <si>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</si>
  <si>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</si>
  <si>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</si>
  <si>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</si>
  <si>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</si>
  <si>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</si>
  <si>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</si>
  <si>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</si>
  <si>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</si>
  <si>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</si>
  <si>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</si>
  <si>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</si>
  <si>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</si>
  <si>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</si>
  <si>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</si>
  <si>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</si>
  <si>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</si>
  <si>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</si>
  <si>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</si>
  <si>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</si>
  <si>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</si>
  <si>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</si>
  <si>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</si>
  <si>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</si>
  <si>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</si>
  <si>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</si>
  <si>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</si>
  <si>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</si>
  <si>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</si>
  <si>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</si>
  <si>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</si>
  <si>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</si>
  <si>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</si>
  <si>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</si>
  <si>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</si>
  <si>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</si>
  <si>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</si>
  <si>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</si>
  <si>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</si>
  <si>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</si>
  <si>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</si>
  <si>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</si>
  <si>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</si>
  <si>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</si>
  <si>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</si>
  <si>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</si>
  <si>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</si>
  <si>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</si>
  <si>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</si>
  <si>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</si>
  <si>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</si>
  <si>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</si>
  <si>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</si>
  <si>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</si>
  <si>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</si>
  <si>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</si>
  <si>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</si>
  <si>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</si>
  <si>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</si>
  <si>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</si>
  <si>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</si>
  <si>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</si>
  <si>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</si>
  <si>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</si>
  <si>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</si>
  <si>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</si>
  <si>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</si>
  <si>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</si>
  <si>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</si>
  <si>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</si>
  <si>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</si>
  <si>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</si>
  <si>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</si>
  <si>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</si>
  <si>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</si>
  <si>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</si>
  <si>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</si>
  <si>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</si>
  <si>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</si>
  <si>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</si>
  <si>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</si>
  <si>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</si>
  <si>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</si>
  <si>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</si>
  <si>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</si>
  <si>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</si>
  <si>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</si>
  <si>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</si>
  <si>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</si>
  <si>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</si>
  <si>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</si>
  <si>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</si>
  <si>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</si>
  <si>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</si>
  <si>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</si>
  <si>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</si>
  <si>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</si>
  <si>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</si>
  <si>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</si>
  <si>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</si>
  <si>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</si>
  <si>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</si>
  <si>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</si>
  <si>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</si>
  <si>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</si>
  <si>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</si>
  <si>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</si>
  <si>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</si>
  <si>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</si>
  <si>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</si>
  <si>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</si>
  <si>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</si>
  <si>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</si>
  <si>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</si>
  <si>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</si>
  <si>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</si>
  <si>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</si>
  <si>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</si>
  <si>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</si>
  <si>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</si>
  <si>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</si>
  <si>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</si>
  <si>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</si>
  <si>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</si>
  <si>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</si>
  <si>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</si>
  <si>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</si>
  <si>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</si>
  <si>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</si>
  <si>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</si>
  <si>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</si>
  <si>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</si>
  <si>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</si>
  <si>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</si>
  <si>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</si>
  <si>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</si>
  <si>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</si>
  <si>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</si>
  <si>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</si>
  <si>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</si>
  <si>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</si>
  <si>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</si>
  <si>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</si>
  <si>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</si>
  <si>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</si>
  <si>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</si>
  <si>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</si>
  <si>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</si>
  <si>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</si>
  <si>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</si>
  <si>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</si>
  <si>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</si>
  <si>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</si>
  <si>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</si>
  <si>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</si>
  <si>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</si>
  <si>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</si>
  <si>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</si>
  <si>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</si>
  <si>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</si>
  <si>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</si>
  <si>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</si>
  <si>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</si>
  <si>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</si>
  <si>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</si>
  <si>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</si>
  <si>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</si>
  <si>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</si>
  <si>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</si>
  <si>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</si>
  <si>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</si>
  <si>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</si>
  <si>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</si>
  <si>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</si>
  <si>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</si>
  <si>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</si>
  <si>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</si>
  <si>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</si>
  <si>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</si>
  <si>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</si>
  <si>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</si>
  <si>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</si>
  <si>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</si>
  <si>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</si>
  <si>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</si>
  <si>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</si>
  <si>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</si>
  <si>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</si>
  <si>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</si>
  <si>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</si>
  <si>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</si>
  <si>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</si>
  <si>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</si>
  <si>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</si>
  <si>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</si>
  <si>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</si>
  <si>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</si>
  <si>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</si>
  <si>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</si>
  <si>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</si>
  <si>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</si>
  <si>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</si>
  <si>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</si>
  <si>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</si>
  <si>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</si>
  <si>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</si>
  <si>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</si>
  <si>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</si>
  <si>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</si>
  <si>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</si>
  <si>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</si>
  <si>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</si>
  <si>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</si>
  <si>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</si>
  <si>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</si>
  <si>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</si>
  <si>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</si>
  <si>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</si>
  <si>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</si>
  <si>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</si>
  <si>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</si>
  <si>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</si>
  <si>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</si>
  <si>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</si>
  <si>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</si>
  <si>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</si>
  <si>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</si>
  <si>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</si>
  <si>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</si>
  <si>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</si>
  <si>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</si>
  <si>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</si>
  <si>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</si>
  <si>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</si>
  <si>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</si>
  <si>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</si>
  <si>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</si>
  <si>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</si>
  <si>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</si>
  <si>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</si>
  <si>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</si>
  <si>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</si>
  <si>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</si>
  <si>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</si>
  <si>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</si>
  <si>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</si>
  <si>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</si>
  <si>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</si>
  <si>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</si>
  <si>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</si>
  <si>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</si>
  <si>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</si>
  <si>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</si>
  <si>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</si>
  <si>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</si>
  <si>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</si>
  <si>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</si>
  <si>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</si>
  <si>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</si>
  <si>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</si>
  <si>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</si>
  <si>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</si>
  <si>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</si>
  <si>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</si>
  <si>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</si>
  <si>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</si>
  <si>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</si>
  <si>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</si>
  <si>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</si>
  <si>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</si>
  <si>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</si>
  <si>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</si>
  <si>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</si>
  <si>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</si>
  <si>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</si>
  <si>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</si>
  <si>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</si>
  <si>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</si>
  <si>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</si>
  <si>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</si>
  <si>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</si>
  <si>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</si>
  <si>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</si>
  <si>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</si>
  <si>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</si>
  <si>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</si>
  <si>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</si>
  <si>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</si>
  <si>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</si>
  <si>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</si>
  <si>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</si>
  <si>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</si>
  <si>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</si>
  <si>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</si>
  <si>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</si>
  <si>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</si>
  <si>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</si>
  <si>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</si>
  <si>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</si>
  <si>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</si>
  <si>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</si>
  <si>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</si>
  <si>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</si>
  <si>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</si>
  <si>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</si>
  <si>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</si>
  <si>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</si>
  <si>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</si>
  <si>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</si>
  <si>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</si>
  <si>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</si>
  <si>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</si>
  <si>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</si>
  <si>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</si>
  <si>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</si>
  <si>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</si>
  <si>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</si>
  <si>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</si>
  <si>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</si>
  <si>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</si>
  <si>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</si>
  <si>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</si>
  <si>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</si>
  <si>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</si>
  <si>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</si>
  <si>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</si>
  <si>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</si>
  <si>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</si>
  <si>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</si>
  <si>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</si>
  <si>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</si>
  <si>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</si>
  <si>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</si>
  <si>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</si>
  <si>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</si>
  <si>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</si>
  <si>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</si>
  <si>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</si>
  <si>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</si>
  <si>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</si>
  <si>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</si>
  <si>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</si>
  <si>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</si>
  <si>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</si>
  <si>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</si>
  <si>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</si>
  <si>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</si>
  <si>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</si>
  <si>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</si>
  <si>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</si>
  <si>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</si>
  <si>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</si>
  <si>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</si>
  <si>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</si>
  <si>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</si>
  <si>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</si>
  <si>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</si>
  <si>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</si>
  <si>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</si>
  <si>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</si>
  <si>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</si>
  <si>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</si>
  <si>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</si>
  <si>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</si>
  <si>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</si>
  <si>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</si>
  <si>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</si>
  <si>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</si>
  <si>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</si>
  <si>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</si>
  <si>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</si>
  <si>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</si>
  <si>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</si>
  <si>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</si>
  <si>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</si>
  <si>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</si>
  <si>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</si>
  <si>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</si>
  <si>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</si>
  <si>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</si>
  <si>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</si>
  <si>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</si>
  <si>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</si>
  <si>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</si>
  <si>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</si>
  <si>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</si>
  <si>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</si>
  <si>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</si>
  <si>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</si>
  <si>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</si>
  <si>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</si>
  <si>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</si>
  <si>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</si>
  <si>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</si>
  <si>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</si>
  <si>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</si>
  <si>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</si>
  <si>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</si>
  <si>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</si>
  <si>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</si>
  <si>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</si>
  <si>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</si>
  <si>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</si>
  <si>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</si>
  <si>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</si>
  <si>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</si>
  <si>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</si>
  <si>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</si>
  <si>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</si>
  <si>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</si>
  <si>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</si>
  <si>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</si>
  <si>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</si>
  <si>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</si>
  <si>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</si>
  <si>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</si>
  <si>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</si>
  <si>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</si>
  <si>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</si>
  <si>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</si>
  <si>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</si>
  <si>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</si>
  <si>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</si>
  <si>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</si>
  <si>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</si>
  <si>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</si>
  <si>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</si>
  <si>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</si>
  <si>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</si>
  <si>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</si>
  <si>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</si>
  <si>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</si>
  <si>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</si>
  <si>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</si>
  <si>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</si>
  <si>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</si>
  <si>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</si>
  <si>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</si>
  <si>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</si>
  <si>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</si>
  <si>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</si>
  <si>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</si>
  <si>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</si>
  <si>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</si>
  <si>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</si>
  <si>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</si>
  <si>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</si>
  <si>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</si>
  <si>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</si>
  <si>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</si>
  <si>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</si>
  <si>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</si>
  <si>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</si>
  <si>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</si>
  <si>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</si>
  <si>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</si>
  <si>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</si>
  <si>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</si>
  <si>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</si>
  <si>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</si>
  <si>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</si>
  <si>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</si>
  <si>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</si>
  <si>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</si>
  <si>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</si>
  <si>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</si>
  <si>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</si>
  <si>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</si>
  <si>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</si>
  <si>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</si>
  <si>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</si>
  <si>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</si>
  <si>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</si>
  <si>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</si>
  <si>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</si>
  <si>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</si>
  <si>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</si>
  <si>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</si>
  <si>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</si>
  <si>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</si>
  <si>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</si>
  <si>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</si>
  <si>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</si>
  <si>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</si>
  <si>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</si>
  <si>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</si>
  <si>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</si>
  <si>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</si>
  <si>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</si>
  <si>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</si>
  <si>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</si>
  <si>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</si>
  <si>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</si>
  <si>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</si>
  <si>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</si>
  <si>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</si>
  <si>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</si>
  <si>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</si>
  <si>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</si>
  <si>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</si>
  <si>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</si>
  <si>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</si>
  <si>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</si>
  <si>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</si>
  <si>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</si>
  <si>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</si>
  <si>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</si>
  <si>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</si>
  <si>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</si>
  <si>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</si>
  <si>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</si>
  <si>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</si>
  <si>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</si>
  <si>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</si>
  <si>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</si>
  <si>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</si>
  <si>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</si>
  <si>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</si>
  <si>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</si>
  <si>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</si>
  <si>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</si>
  <si>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</si>
  <si>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</si>
  <si>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</si>
  <si>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</si>
  <si>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</si>
  <si>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</si>
  <si>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</si>
  <si>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</si>
  <si>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</si>
  <si>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</si>
  <si>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</si>
  <si>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</si>
  <si>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</si>
  <si>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</si>
  <si>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</si>
  <si>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</si>
  <si>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</si>
  <si>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</si>
  <si>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</si>
  <si>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</si>
  <si>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</si>
  <si>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</si>
  <si>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</si>
  <si>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</si>
  <si>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</si>
  <si>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</si>
  <si>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</si>
  <si>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</si>
  <si>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</si>
  <si>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</si>
  <si>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</si>
  <si>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</si>
  <si>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</si>
  <si>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</si>
  <si>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</si>
  <si>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</si>
  <si>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</si>
  <si>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</si>
  <si>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</si>
  <si>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</si>
  <si>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</si>
  <si>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</si>
  <si>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</si>
  <si>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</si>
  <si>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</si>
  <si>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</si>
  <si>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</si>
  <si>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</si>
  <si>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</si>
  <si>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</si>
  <si>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</si>
  <si>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</si>
  <si>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</si>
  <si>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</si>
  <si>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</si>
  <si>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</si>
  <si>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</si>
  <si>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</si>
  <si>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</si>
  <si>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</si>
  <si>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</si>
  <si>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</si>
  <si>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</si>
  <si>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</si>
  <si>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</si>
  <si>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</si>
  <si>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</si>
  <si>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</si>
  <si>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</si>
  <si>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</si>
  <si>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</si>
  <si>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</si>
  <si>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</si>
  <si>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</si>
  <si>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</si>
  <si>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</si>
  <si>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</si>
  <si>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</si>
  <si>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</si>
  <si>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</si>
  <si>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</si>
  <si>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</si>
  <si>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</si>
  <si>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</si>
  <si>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</si>
  <si>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</si>
  <si>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</si>
  <si>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</si>
  <si>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</si>
  <si>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</si>
  <si>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</si>
  <si>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</si>
  <si>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</si>
  <si>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</si>
  <si>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</si>
  <si>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</si>
  <si>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</si>
  <si>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</si>
  <si>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</si>
  <si>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</si>
  <si>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</si>
  <si>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</si>
  <si>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</si>
  <si>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</si>
  <si>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</si>
  <si>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</si>
  <si>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</si>
  <si>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</si>
  <si>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</si>
  <si>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</si>
  <si>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</si>
  <si>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</si>
  <si>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</si>
  <si>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</si>
  <si>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</si>
  <si>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</si>
  <si>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</si>
  <si>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</si>
  <si>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</si>
  <si>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</si>
  <si>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</si>
  <si>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</si>
  <si>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</si>
  <si>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</si>
  <si>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</si>
  <si>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</si>
  <si>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</si>
  <si>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</si>
  <si>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</si>
  <si>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</si>
  <si>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</si>
  <si>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</si>
  <si>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</si>
  <si>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</si>
  <si>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</si>
  <si>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</si>
  <si>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</si>
  <si>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</si>
  <si>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</si>
  <si>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</si>
  <si>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</si>
  <si>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</si>
  <si>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</si>
  <si>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</si>
  <si>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</si>
  <si>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</si>
  <si>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</si>
  <si>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</si>
  <si>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</si>
  <si>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</si>
  <si>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</si>
  <si>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</si>
  <si>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</si>
  <si>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</si>
  <si>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</si>
  <si>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</si>
  <si>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</si>
  <si>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</si>
  <si>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</si>
  <si>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</si>
  <si>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</si>
  <si>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</si>
  <si>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</si>
  <si>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</si>
  <si>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</si>
  <si>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</si>
  <si>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</si>
  <si>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</si>
  <si>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</si>
  <si>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</si>
  <si>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</si>
  <si>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</si>
  <si>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</si>
  <si>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</si>
  <si>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</si>
  <si>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</si>
  <si>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</si>
  <si>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</si>
  <si>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</si>
  <si>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</si>
  <si>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</si>
  <si>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</si>
  <si>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</si>
  <si>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</si>
  <si>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</si>
  <si>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</si>
  <si>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</si>
  <si>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</si>
  <si>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</si>
  <si>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</si>
  <si>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</si>
  <si>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</si>
  <si>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</si>
  <si>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</si>
  <si>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</si>
  <si>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</si>
  <si>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</si>
  <si>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</si>
  <si>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</si>
  <si>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</si>
  <si>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</si>
  <si>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</si>
  <si>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</si>
  <si>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</si>
  <si>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</si>
  <si>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</si>
  <si>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</si>
  <si>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</si>
  <si>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</si>
  <si>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</si>
  <si>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</si>
  <si>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</si>
  <si>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</si>
  <si>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</si>
  <si>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</si>
  <si>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</si>
  <si>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</si>
  <si>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</si>
  <si>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</si>
  <si>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</si>
  <si>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</si>
  <si>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</si>
  <si>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</si>
  <si>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</si>
  <si>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</si>
  <si>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</si>
  <si>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</si>
  <si>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</si>
  <si>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</si>
  <si>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</si>
  <si>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</si>
  <si>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</si>
  <si>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</si>
  <si>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</si>
  <si>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</si>
  <si>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</si>
  <si>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</si>
  <si>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</si>
  <si>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</si>
  <si>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</si>
  <si>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</si>
  <si>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</si>
  <si>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</si>
  <si>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</si>
  <si>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</si>
  <si>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</si>
  <si>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</si>
  <si>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</si>
  <si>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</si>
  <si>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</si>
  <si>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</si>
  <si>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</si>
  <si>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</si>
  <si>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</si>
  <si>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</si>
  <si>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</si>
  <si>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</si>
  <si>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</si>
  <si>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</si>
  <si>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</si>
  <si>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</si>
  <si>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</si>
  <si>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</si>
  <si>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</si>
  <si>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</si>
  <si>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</si>
  <si>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</si>
  <si>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</si>
  <si>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</si>
  <si>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</si>
  <si>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</si>
  <si>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</si>
  <si>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</si>
  <si>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</si>
  <si>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</si>
  <si>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</si>
  <si>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</si>
  <si>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</si>
  <si>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</si>
  <si>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</si>
  <si>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</si>
  <si>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</si>
  <si>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</si>
  <si>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</si>
  <si>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</si>
  <si>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</si>
  <si>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</si>
  <si>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</si>
  <si>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</si>
  <si>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</si>
  <si>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</si>
  <si>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</si>
  <si>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</si>
  <si>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</si>
  <si>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</si>
  <si>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</si>
  <si>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</si>
  <si>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</si>
  <si>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</si>
  <si>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</si>
  <si>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</si>
  <si>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</si>
  <si>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</si>
  <si>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</si>
  <si>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</si>
  <si>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</si>
  <si>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</si>
  <si>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</si>
  <si>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</si>
  <si>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</si>
  <si>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</si>
  <si>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</si>
  <si>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</si>
  <si>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</si>
  <si>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</si>
  <si>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</si>
  <si>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</si>
  <si>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</si>
  <si>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</si>
  <si>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</si>
  <si>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</si>
  <si>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</si>
  <si>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</si>
  <si>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</si>
  <si>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</si>
  <si>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</si>
  <si>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</si>
  <si>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</si>
  <si>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</si>
  <si>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</si>
  <si>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</si>
  <si>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</si>
  <si>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</si>
  <si>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</si>
  <si>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</si>
  <si>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</si>
  <si>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</si>
  <si>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</si>
  <si>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</si>
  <si>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</si>
  <si>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</si>
  <si>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</si>
  <si>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</si>
  <si>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</si>
  <si>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</si>
  <si>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</si>
  <si>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</si>
  <si>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</si>
  <si>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</si>
  <si>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</si>
  <si>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</si>
  <si>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</si>
  <si>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</si>
  <si>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</si>
  <si>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</si>
  <si>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</si>
  <si>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</si>
  <si>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</si>
  <si>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</si>
  <si>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</si>
  <si>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</si>
  <si>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</si>
  <si>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</si>
  <si>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</si>
  <si>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</si>
  <si>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</si>
  <si>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</si>
  <si>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</si>
  <si>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</si>
  <si>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</si>
  <si>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</si>
  <si>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</si>
  <si>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</si>
  <si>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</si>
  <si>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</si>
  <si>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</si>
  <si>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</si>
  <si>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</si>
  <si>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</si>
  <si>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</si>
  <si>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</si>
  <si>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</si>
  <si>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</si>
  <si>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</si>
  <si>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</si>
  <si>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</si>
  <si>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</si>
  <si>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</si>
  <si>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</si>
  <si>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</si>
  <si>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</si>
  <si>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</si>
  <si>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</si>
  <si>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</si>
  <si>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</si>
  <si>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</si>
  <si>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</si>
  <si>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</si>
  <si>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</si>
  <si>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</si>
  <si>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</si>
  <si>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</si>
  <si>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</si>
  <si>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</si>
  <si>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</si>
  <si>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</si>
  <si>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</si>
  <si>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</si>
  <si>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</si>
  <si>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</si>
  <si>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</si>
  <si>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</si>
  <si>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</si>
  <si>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</si>
  <si>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</si>
  <si>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</si>
  <si>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</si>
  <si>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</si>
  <si>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</si>
  <si>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</si>
  <si>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</si>
  <si>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</si>
  <si>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</si>
  <si>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</si>
  <si>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</si>
  <si>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</si>
  <si>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</si>
  <si>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</si>
  <si>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</si>
  <si>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</si>
  <si>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</si>
  <si>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</si>
  <si>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</si>
  <si>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</si>
  <si>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</si>
  <si>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</si>
  <si>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</si>
  <si>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</si>
  <si>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</si>
  <si>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</si>
  <si>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</si>
  <si>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</si>
  <si>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</si>
  <si>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</si>
  <si>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</si>
  <si>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</si>
  <si>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</si>
  <si>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</si>
  <si>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</si>
  <si>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</si>
  <si>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</si>
  <si>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</si>
  <si>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</si>
  <si>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</si>
  <si>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</si>
  <si>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</si>
  <si>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</si>
  <si>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</si>
  <si>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</si>
  <si>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</si>
  <si>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</si>
  <si>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</si>
  <si>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</si>
  <si>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</si>
  <si>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</si>
  <si>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</si>
  <si>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</si>
  <si>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</si>
  <si>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</si>
  <si>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</si>
  <si>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</si>
  <si>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</si>
  <si>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</si>
  <si>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</si>
  <si>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</si>
  <si>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</si>
  <si>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</si>
  <si>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</si>
  <si>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</si>
  <si>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</si>
  <si>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</si>
  <si>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</si>
  <si>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</si>
  <si>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</si>
  <si>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</si>
  <si>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</si>
  <si>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</si>
  <si>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</si>
  <si>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</si>
  <si>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</si>
  <si>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</si>
  <si>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</si>
  <si>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</si>
  <si>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</si>
  <si>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</si>
  <si>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</si>
  <si>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</si>
  <si>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</si>
  <si>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</si>
  <si>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</si>
  <si>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</si>
  <si>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</si>
  <si>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</si>
  <si>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</si>
  <si>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</si>
  <si>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</si>
  <si>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</si>
  <si>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</si>
  <si>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</si>
  <si>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</si>
  <si>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</si>
  <si>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</si>
  <si>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</si>
  <si>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</si>
  <si>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</si>
  <si>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</si>
  <si>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</si>
  <si>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</si>
  <si>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</si>
  <si>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</si>
  <si>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</si>
  <si>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</si>
  <si>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</si>
  <si>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</si>
  <si>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</si>
  <si>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</si>
  <si>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</si>
  <si>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</si>
  <si>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</si>
  <si>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</si>
  <si>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</si>
  <si>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</si>
  <si>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</si>
  <si>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</si>
  <si>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</si>
  <si>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</si>
  <si>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</si>
  <si>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</si>
  <si>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</si>
  <si>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</si>
  <si>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</si>
  <si>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</si>
  <si>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</si>
  <si>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</si>
  <si>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</si>
  <si>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</si>
  <si>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</si>
  <si>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</si>
  <si>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</si>
  <si>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</si>
  <si>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</si>
  <si>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</si>
  <si>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</si>
  <si>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</si>
  <si>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</si>
  <si>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</si>
  <si>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</si>
  <si>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</si>
  <si>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</si>
  <si>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</si>
  <si>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</si>
  <si>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</si>
  <si>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</si>
  <si>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</si>
  <si>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</si>
  <si>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</si>
  <si>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</si>
  <si>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</si>
  <si>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</si>
  <si>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</si>
  <si>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</si>
  <si>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</si>
  <si>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</si>
  <si>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</si>
  <si>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</si>
  <si>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</si>
  <si>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</si>
  <si>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</si>
  <si>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</si>
  <si>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</si>
  <si>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</si>
  <si>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</si>
  <si>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</si>
  <si>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</si>
  <si>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</si>
  <si>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</si>
  <si>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</si>
  <si>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</si>
  <si>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</si>
  <si>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</si>
  <si>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</si>
  <si>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</si>
  <si>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</si>
  <si>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</si>
  <si>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</si>
  <si>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</si>
  <si>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</si>
  <si>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</si>
  <si>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</si>
  <si>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</si>
  <si>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</si>
  <si>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</si>
  <si>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</si>
  <si>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</si>
  <si>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</si>
  <si>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</si>
  <si>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</si>
  <si>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</si>
  <si>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</si>
  <si>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</si>
  <si>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</si>
  <si>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</si>
  <si>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</si>
  <si>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</si>
  <si>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</si>
  <si>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</si>
  <si>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</si>
  <si>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</si>
  <si>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</si>
  <si>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</si>
  <si>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</si>
  <si>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</si>
  <si>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</si>
  <si>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</si>
  <si>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</si>
  <si>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</si>
  <si>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</si>
  <si>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</si>
  <si>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</si>
  <si>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</si>
  <si>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</si>
  <si>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</si>
  <si>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</si>
  <si>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</si>
  <si>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</si>
  <si>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</si>
  <si>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</si>
  <si>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</si>
  <si>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</si>
  <si>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</si>
  <si>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</si>
  <si>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</si>
  <si>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</si>
  <si>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</si>
  <si>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</si>
  <si>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</si>
  <si>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</si>
  <si>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</si>
  <si>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</si>
  <si>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</si>
  <si>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</si>
  <si>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</si>
  <si>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</si>
  <si>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</si>
  <si>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</si>
  <si>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</si>
  <si>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</si>
  <si>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</si>
  <si>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</si>
  <si>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</si>
  <si>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</si>
  <si>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</si>
  <si>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</si>
  <si>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</si>
  <si>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</si>
  <si>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</si>
  <si>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</si>
  <si>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</si>
  <si>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</si>
  <si>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</si>
  <si>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</si>
  <si>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</si>
  <si>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</si>
  <si>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</si>
  <si>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</si>
  <si>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</si>
  <si>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</si>
  <si>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</si>
  <si>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</si>
  <si>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</si>
  <si>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</si>
  <si>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</si>
  <si>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</si>
  <si>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</si>
  <si>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</si>
  <si>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</si>
  <si>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</si>
  <si>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</si>
  <si>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</si>
  <si>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</si>
  <si>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</si>
  <si>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</si>
  <si>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</si>
  <si>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</si>
  <si>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</si>
  <si>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</si>
  <si>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</si>
  <si>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</si>
  <si>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</si>
  <si>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</si>
  <si>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</si>
  <si>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</si>
  <si>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</si>
  <si>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</si>
  <si>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</si>
  <si>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</si>
  <si>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</si>
  <si>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</si>
  <si>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</si>
  <si>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</si>
  <si>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</si>
  <si>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</si>
  <si>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</si>
  <si>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</si>
  <si>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</si>
  <si>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</si>
  <si>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</si>
  <si>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</si>
  <si>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</si>
  <si>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</si>
  <si>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</si>
  <si>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</si>
  <si>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</si>
  <si>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</si>
  <si>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</si>
  <si>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</si>
  <si>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</si>
  <si>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</si>
  <si>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</si>
  <si>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</si>
  <si>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</si>
  <si>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</si>
  <si>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</si>
  <si>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</si>
  <si>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</si>
  <si>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</si>
  <si>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</si>
  <si>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</si>
  <si>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</si>
  <si>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</si>
  <si>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</si>
  <si>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</si>
  <si>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</si>
  <si>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</si>
  <si>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</si>
  <si>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</si>
  <si>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</si>
  <si>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</si>
  <si>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</si>
  <si>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</si>
  <si>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</si>
  <si>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</si>
  <si>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</si>
  <si>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</si>
  <si>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</si>
  <si>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</si>
  <si>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</si>
  <si>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</si>
  <si>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</si>
  <si>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</si>
  <si>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</si>
  <si>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</si>
  <si>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</si>
  <si>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</si>
  <si>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</si>
  <si>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</si>
  <si>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</si>
  <si>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</si>
  <si>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</si>
  <si>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</si>
  <si>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</si>
  <si>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</si>
  <si>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</si>
  <si>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</si>
  <si>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</si>
  <si>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</si>
  <si>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</si>
  <si>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</si>
  <si>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</si>
  <si>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</si>
  <si>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</si>
  <si>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</si>
  <si>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</si>
  <si>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</si>
  <si>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</si>
  <si>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</si>
  <si>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</si>
  <si>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</si>
  <si>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</si>
  <si>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</si>
  <si>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</si>
  <si>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</si>
  <si>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</si>
  <si>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</si>
  <si>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</si>
  <si>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</si>
  <si>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</si>
  <si>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</si>
  <si>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</si>
  <si>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</si>
  <si>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</si>
  <si>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</si>
  <si>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</si>
  <si>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</si>
  <si>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</si>
  <si>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</si>
  <si>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</si>
  <si>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</si>
  <si>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</si>
  <si>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</si>
  <si>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</si>
  <si>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</si>
  <si>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</si>
  <si>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</si>
  <si>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</si>
  <si>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</si>
  <si>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</si>
  <si>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</si>
  <si>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</si>
  <si>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</si>
  <si>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</si>
  <si>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</si>
  <si>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</si>
  <si>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</si>
  <si>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</si>
  <si>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</si>
  <si>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</si>
  <si>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</si>
  <si>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</si>
  <si>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</si>
  <si>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</si>
  <si>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</si>
  <si>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</si>
  <si>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</si>
  <si>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</si>
  <si>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</si>
  <si>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</si>
  <si>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</si>
  <si>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</si>
  <si>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</si>
  <si>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</si>
  <si>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</si>
  <si>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</si>
  <si>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</si>
  <si>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</si>
  <si>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</si>
  <si>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</si>
  <si>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</si>
  <si>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</si>
  <si>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</si>
  <si>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</si>
  <si>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</si>
  <si>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</si>
  <si>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</si>
  <si>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</si>
  <si>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</si>
  <si>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</si>
  <si>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</si>
  <si>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</si>
  <si>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</si>
  <si>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</si>
  <si>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</si>
  <si>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</si>
  <si>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</si>
  <si>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</si>
  <si>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</si>
  <si>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</si>
  <si>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</si>
  <si>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</si>
  <si>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</si>
  <si>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</si>
  <si>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</si>
  <si>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</si>
  <si>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</si>
  <si>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</si>
  <si>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</si>
  <si>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</si>
  <si>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</si>
  <si>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</si>
  <si>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</si>
  <si>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</si>
  <si>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</si>
  <si>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</si>
  <si>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</si>
  <si>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</si>
  <si>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</si>
  <si>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</si>
  <si>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</si>
  <si>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</si>
  <si>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</si>
  <si>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</si>
  <si>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</si>
  <si>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</si>
  <si>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</si>
  <si>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</si>
  <si>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</si>
  <si>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</si>
  <si>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</si>
  <si>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</si>
  <si>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</si>
  <si>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</si>
  <si>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</si>
  <si>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</si>
  <si>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</si>
  <si>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</si>
  <si>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</si>
  <si>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</si>
  <si>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</si>
  <si>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</si>
  <si>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</si>
  <si>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</si>
  <si>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</si>
  <si>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</si>
  <si>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</si>
  <si>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</si>
  <si>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</si>
  <si>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</si>
  <si>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</si>
  <si>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</si>
  <si>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</si>
  <si>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</si>
  <si>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</si>
  <si>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</si>
  <si>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</si>
  <si>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</si>
  <si>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</si>
  <si>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</si>
  <si>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</si>
  <si>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</si>
  <si>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</si>
  <si>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</si>
  <si>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</si>
  <si>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</si>
  <si>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</si>
  <si>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</si>
  <si>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</si>
  <si>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</si>
  <si>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</si>
  <si>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</si>
  <si>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</si>
  <si>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</si>
  <si>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</si>
  <si>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</si>
  <si>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</si>
  <si>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</si>
  <si>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</si>
  <si>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</si>
  <si>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</si>
  <si>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</si>
  <si>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</si>
  <si>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</si>
  <si>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</si>
  <si>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</si>
  <si>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</si>
  <si>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</si>
  <si>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</si>
  <si>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</si>
  <si>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</si>
  <si>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</si>
  <si>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</si>
  <si>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</si>
  <si>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</si>
  <si>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</si>
  <si>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</si>
  <si>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</si>
  <si>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</si>
  <si>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</si>
  <si>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</si>
  <si>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</si>
  <si>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</si>
  <si>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</si>
  <si>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</si>
  <si>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</si>
  <si>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</si>
  <si>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</si>
  <si>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</si>
  <si>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</si>
  <si>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</si>
  <si>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</si>
  <si>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</si>
  <si>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</si>
  <si>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</si>
  <si>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</si>
  <si>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</si>
  <si>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</si>
  <si>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</si>
  <si>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</si>
  <si>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</si>
  <si>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</si>
  <si>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</si>
  <si>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</si>
  <si>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</si>
  <si>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</si>
  <si>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</si>
  <si>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</si>
  <si>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</si>
  <si>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</si>
  <si>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</si>
  <si>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</si>
  <si>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</si>
  <si>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</si>
  <si>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</si>
  <si>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</si>
  <si>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</si>
  <si>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</si>
  <si>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</si>
  <si>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</si>
  <si>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</si>
  <si>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</si>
  <si>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</si>
  <si>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</si>
  <si>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</si>
  <si>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</si>
  <si>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</si>
  <si>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</si>
  <si>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</si>
  <si>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</si>
  <si>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</si>
  <si>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</si>
  <si>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</si>
  <si>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</si>
  <si>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</si>
  <si>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</si>
  <si>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</si>
  <si>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</si>
  <si>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</si>
  <si>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</si>
  <si>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</si>
  <si>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</si>
  <si>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</si>
  <si>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</si>
  <si>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</si>
  <si>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</si>
  <si>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</si>
  <si>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</si>
  <si>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</si>
  <si>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</si>
  <si>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</si>
  <si>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</si>
  <si>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</si>
  <si>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</si>
  <si>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</si>
  <si>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</si>
  <si>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</si>
  <si>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</si>
  <si>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</si>
  <si>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</si>
  <si>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</si>
  <si>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</si>
  <si>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</si>
  <si>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</si>
  <si>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</si>
  <si>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</si>
  <si>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</si>
  <si>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</si>
  <si>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</si>
  <si>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</si>
  <si>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</si>
  <si>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</si>
  <si>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</si>
  <si>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</si>
  <si>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</si>
  <si>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</si>
  <si>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</si>
  <si>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</si>
  <si>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</si>
  <si>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</si>
  <si>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</si>
  <si>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</si>
  <si>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</si>
  <si>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</si>
  <si>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</si>
  <si>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</si>
  <si>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</si>
  <si>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</si>
  <si>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</si>
  <si>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</si>
  <si>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</si>
  <si>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</si>
  <si>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</si>
  <si>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</si>
  <si>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</si>
  <si>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</si>
  <si>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</si>
  <si>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</si>
  <si>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</si>
  <si>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</si>
  <si>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</si>
  <si>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</si>
  <si>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</si>
  <si>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</si>
  <si>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</si>
  <si>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</si>
  <si>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</si>
  <si>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</si>
  <si>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</si>
  <si>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</si>
  <si>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</si>
  <si>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</si>
  <si>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</si>
  <si>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</si>
  <si>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</si>
  <si>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</si>
  <si>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</si>
  <si>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</si>
  <si>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</si>
  <si>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</si>
  <si>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</si>
  <si>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</si>
  <si>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</si>
  <si>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</si>
  <si>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</si>
  <si>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</si>
  <si>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</si>
  <si>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</si>
  <si>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</si>
  <si>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</si>
  <si>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</si>
  <si>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</si>
  <si>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</si>
  <si>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</si>
  <si>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</si>
  <si>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</si>
  <si>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</si>
  <si>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</si>
  <si>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</si>
  <si>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</si>
  <si>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</si>
  <si>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</si>
  <si>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</si>
  <si>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</si>
  <si>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</si>
  <si>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</si>
  <si>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</si>
  <si>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</si>
  <si>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</si>
  <si>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</si>
  <si>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</si>
  <si>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</si>
  <si>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</si>
  <si>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</si>
  <si>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</si>
  <si>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</si>
  <si>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</si>
  <si>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</si>
  <si>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</si>
  <si>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</si>
  <si>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</si>
  <si>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</si>
  <si>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</si>
  <si>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</si>
  <si>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</si>
  <si>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</si>
  <si>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</si>
  <si>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</si>
  <si>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</si>
  <si>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</si>
  <si>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</si>
  <si>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</si>
  <si>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</si>
  <si>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</si>
  <si>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</si>
  <si>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</si>
  <si>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</si>
  <si>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</si>
  <si>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</si>
  <si>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</si>
  <si>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</si>
  <si>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</si>
  <si>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</si>
  <si>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</si>
  <si>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</si>
  <si>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</si>
  <si>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</si>
  <si>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</si>
  <si>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</si>
  <si>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</si>
  <si>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</si>
  <si>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</si>
  <si>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</si>
  <si>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</si>
  <si>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</si>
  <si>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</si>
  <si>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</si>
  <si>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</si>
  <si>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</si>
  <si>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</si>
  <si>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</si>
  <si>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</si>
  <si>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</si>
  <si>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</si>
  <si>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</si>
  <si>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</si>
  <si>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</si>
  <si>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</si>
  <si>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</si>
  <si>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</si>
  <si>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</si>
  <si>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</si>
  <si>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</si>
  <si>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</si>
  <si>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</si>
  <si>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</si>
  <si>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</si>
  <si>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</si>
  <si>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</si>
  <si>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</si>
  <si>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</si>
  <si>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</si>
  <si>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</si>
  <si>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</si>
  <si>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</si>
  <si>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</si>
  <si>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</si>
  <si>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</si>
  <si>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</si>
  <si>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</si>
  <si>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</si>
  <si>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</si>
  <si>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</si>
  <si>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</si>
  <si>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</si>
  <si>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</si>
  <si>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</si>
  <si>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</si>
  <si>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</si>
  <si>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</si>
  <si>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</si>
  <si>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</si>
  <si>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</si>
  <si>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</si>
  <si>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</si>
  <si>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</si>
  <si>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</si>
  <si>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</si>
  <si>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</si>
  <si>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</si>
  <si>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</si>
  <si>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</si>
  <si>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</si>
  <si>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</si>
  <si>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</si>
  <si>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</si>
  <si>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</si>
  <si>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</si>
  <si>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</si>
  <si>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</si>
  <si>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</si>
  <si>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</si>
  <si>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</si>
  <si>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</si>
  <si>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</si>
  <si>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</si>
  <si>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</si>
  <si>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</si>
  <si>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</si>
  <si>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</si>
  <si>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</si>
  <si>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</si>
  <si>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</si>
  <si>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</si>
  <si>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</si>
  <si>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</si>
  <si>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</si>
  <si>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</si>
  <si>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</si>
  <si>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</si>
  <si>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</si>
  <si>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</si>
  <si>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</si>
  <si>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</si>
  <si>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</si>
  <si>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</si>
  <si>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</si>
  <si>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</si>
  <si>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</si>
  <si>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</si>
  <si>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</si>
  <si>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</si>
  <si>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</si>
  <si>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</si>
  <si>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</si>
  <si>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</si>
  <si>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</si>
  <si>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</si>
  <si>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</si>
  <si>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</si>
  <si>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</si>
  <si>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</si>
  <si>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</si>
  <si>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</si>
  <si>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</si>
  <si>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</si>
  <si>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</si>
  <si>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</si>
  <si>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</si>
  <si>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</si>
  <si>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</si>
  <si>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</si>
  <si>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</si>
  <si>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</si>
  <si>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</si>
  <si>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</si>
  <si>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</si>
  <si>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</si>
  <si>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</si>
  <si>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</si>
  <si>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</si>
  <si>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</si>
  <si>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</si>
  <si>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</si>
  <si>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</si>
  <si>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</si>
  <si>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</si>
  <si>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</si>
  <si>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</si>
  <si>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</si>
  <si>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</si>
  <si>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</si>
  <si>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</si>
  <si>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</si>
  <si>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</si>
  <si>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</si>
  <si>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</si>
  <si>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</si>
  <si>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</si>
  <si>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</si>
  <si>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</si>
  <si>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</si>
  <si>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</si>
  <si>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</si>
  <si>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</si>
  <si>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</si>
  <si>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</si>
  <si>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</si>
  <si>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</si>
  <si>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</si>
  <si>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</si>
  <si>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</si>
  <si>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</si>
  <si>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</si>
  <si>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</si>
  <si>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</si>
  <si>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</si>
  <si>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</si>
  <si>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</si>
  <si>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</si>
  <si>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</si>
  <si>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</si>
  <si>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</si>
  <si>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</si>
  <si>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</si>
  <si>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</si>
  <si>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</si>
  <si>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</si>
  <si>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</si>
  <si>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</si>
  <si>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</si>
  <si>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</si>
  <si>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</si>
  <si>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</si>
  <si>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</si>
  <si>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</si>
  <si>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</si>
  <si>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</si>
  <si>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</si>
  <si>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</si>
  <si>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</si>
  <si>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</si>
  <si>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</si>
  <si>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</si>
  <si>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</si>
  <si>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</si>
  <si>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</si>
  <si>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</si>
  <si>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</si>
  <si>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</si>
  <si>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</si>
  <si>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</si>
  <si>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</si>
  <si>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</si>
  <si>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</si>
  <si>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</si>
  <si>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</si>
  <si>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</si>
  <si>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</si>
  <si>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</si>
  <si>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</si>
  <si>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</si>
  <si>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</si>
  <si>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</si>
  <si>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</si>
  <si>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</si>
  <si>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</si>
  <si>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</si>
  <si>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</si>
  <si>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</si>
  <si>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</si>
  <si>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</si>
  <si>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</si>
  <si>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</si>
  <si>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</si>
  <si>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</si>
  <si>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</si>
  <si>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</si>
  <si>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</si>
  <si>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</si>
  <si>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</si>
  <si>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</si>
  <si>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</si>
  <si>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</si>
  <si>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</si>
  <si>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</si>
  <si>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</si>
  <si>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</si>
  <si>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</si>
  <si>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</si>
  <si>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</si>
  <si>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</si>
  <si>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</si>
  <si>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</si>
  <si>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</si>
  <si>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</si>
  <si>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</si>
  <si>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</si>
  <si>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</si>
  <si>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</si>
  <si>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</si>
  <si>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</si>
  <si>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</si>
  <si>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</si>
  <si>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</si>
  <si>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</si>
  <si>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</si>
  <si>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</si>
  <si>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</si>
  <si>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</si>
  <si>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</si>
  <si>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</si>
  <si>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</si>
  <si>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</si>
  <si>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</si>
  <si>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</si>
  <si>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</si>
  <si>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</si>
  <si>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</si>
  <si>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</si>
  <si>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</si>
  <si>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</si>
  <si>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</si>
  <si>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</si>
  <si>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</si>
  <si>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</si>
  <si>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</si>
  <si>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</si>
  <si>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</si>
  <si>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</si>
  <si>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</si>
  <si>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</si>
  <si>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</si>
  <si>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</si>
  <si>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</si>
  <si>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</si>
  <si>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</si>
  <si>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</si>
  <si>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</si>
  <si>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</si>
  <si>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</si>
  <si>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</si>
  <si>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</si>
  <si>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</si>
  <si>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</si>
  <si>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</si>
  <si>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</si>
  <si>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</si>
  <si>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</si>
  <si>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</si>
  <si>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</si>
  <si>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</si>
  <si>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</si>
  <si>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</si>
  <si>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</si>
  <si>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</si>
  <si>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</si>
  <si>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</si>
  <si>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</si>
  <si>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</si>
  <si>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</si>
  <si>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</si>
  <si>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</si>
  <si>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</si>
  <si>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</si>
  <si>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</si>
  <si>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</si>
  <si>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</si>
  <si>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</si>
  <si>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</si>
  <si>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</si>
  <si>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</si>
  <si>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</si>
  <si>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</si>
  <si>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</si>
  <si>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</si>
  <si>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</si>
  <si>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</si>
  <si>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</si>
  <si>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</si>
  <si>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</si>
  <si>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</si>
  <si>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</si>
  <si>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</si>
  <si>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</si>
  <si>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</si>
  <si>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</si>
  <si>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</si>
  <si>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</si>
  <si>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</si>
  <si>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</si>
  <si>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</si>
  <si>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</si>
  <si>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</si>
  <si>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</si>
  <si>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</si>
  <si>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</si>
  <si>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</si>
  <si>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</si>
  <si>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</si>
  <si>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</si>
  <si>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</si>
  <si>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</si>
  <si>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</si>
  <si>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</si>
  <si>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</si>
  <si>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</si>
  <si>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</si>
  <si>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</si>
  <si>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</si>
  <si>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</si>
  <si>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</si>
  <si>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</si>
  <si>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</si>
  <si>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</si>
  <si>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</si>
  <si>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</si>
  <si>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</si>
  <si>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</si>
  <si>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</si>
  <si>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</si>
  <si>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</si>
  <si>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</si>
  <si>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</si>
  <si>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</si>
  <si>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</si>
  <si>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</si>
  <si>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</si>
  <si>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</si>
  <si>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</si>
  <si>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</si>
  <si>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</si>
  <si>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</si>
  <si>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</si>
  <si>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</si>
  <si>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</si>
  <si>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</si>
  <si>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</si>
  <si>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</si>
  <si>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</si>
  <si>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</si>
  <si>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</si>
  <si>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</si>
  <si>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</si>
  <si>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</si>
  <si>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</si>
  <si>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</si>
  <si>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</si>
  <si>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</si>
  <si>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</si>
  <si>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</si>
  <si>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</si>
  <si>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</si>
  <si>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</si>
  <si>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</si>
  <si>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</si>
  <si>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</si>
  <si>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</si>
  <si>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</si>
  <si>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</si>
  <si>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</si>
  <si>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</si>
  <si>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</si>
  <si>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</si>
  <si>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</si>
  <si>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</si>
  <si>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</si>
  <si>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</si>
  <si>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</si>
  <si>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</si>
  <si>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</si>
  <si>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</si>
  <si>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</si>
  <si>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</si>
  <si>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</si>
  <si>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</si>
  <si>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</si>
  <si>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</si>
  <si>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</si>
  <si>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</si>
  <si>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</si>
  <si>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</si>
  <si>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</si>
  <si>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</si>
  <si>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</si>
  <si>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</si>
  <si>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</si>
  <si>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</si>
  <si>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</si>
  <si>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</si>
  <si>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</si>
  <si>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</si>
  <si>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</si>
  <si>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</si>
  <si>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</si>
  <si>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</si>
  <si>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</si>
  <si>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</si>
  <si>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</si>
  <si>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</si>
  <si>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</si>
  <si>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</si>
  <si>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</si>
  <si>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</si>
  <si>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</si>
  <si>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</si>
  <si>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</si>
  <si>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</si>
  <si>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</si>
  <si>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</si>
  <si>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</si>
  <si>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</si>
  <si>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</si>
  <si>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</si>
  <si>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</si>
  <si>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</si>
  <si>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</si>
  <si>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</si>
  <si>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</si>
  <si>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</si>
  <si>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</si>
  <si>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</si>
  <si>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</si>
  <si>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</si>
  <si>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</si>
  <si>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</si>
  <si>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</si>
  <si>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</si>
  <si>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</si>
  <si>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</si>
  <si>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</si>
  <si>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</si>
  <si>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</si>
  <si>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</si>
  <si>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</si>
  <si>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</si>
  <si>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</si>
  <si>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</si>
  <si>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</si>
  <si>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</si>
  <si>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</si>
  <si>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</si>
  <si>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</si>
  <si>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</si>
  <si>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</si>
  <si>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</si>
  <si>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</si>
  <si>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</si>
  <si>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</si>
  <si>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</si>
  <si>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</si>
  <si>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</si>
  <si>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</si>
  <si>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</si>
  <si>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</si>
  <si>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</si>
  <si>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</si>
  <si>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</si>
  <si>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</si>
  <si>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</si>
  <si>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</si>
  <si>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</si>
  <si>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</si>
  <si>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</si>
  <si>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</si>
  <si>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</si>
  <si>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</si>
  <si>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</si>
  <si>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</si>
  <si>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</si>
  <si>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</si>
  <si>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</si>
  <si>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</si>
  <si>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</si>
  <si>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</si>
  <si>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</si>
  <si>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</si>
  <si>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</si>
  <si>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</si>
  <si>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</si>
  <si>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</si>
  <si>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</si>
  <si>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</si>
  <si>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</si>
  <si>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</si>
  <si>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</si>
  <si>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</si>
  <si>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</si>
  <si>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</si>
  <si>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</si>
  <si>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</si>
  <si>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</si>
  <si>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</si>
  <si>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</si>
  <si>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</si>
  <si>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</si>
  <si>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</si>
  <si>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</si>
  <si>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</si>
  <si>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</si>
  <si>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</si>
  <si>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</si>
  <si>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</si>
  <si>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</si>
  <si>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</si>
  <si>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</si>
  <si>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</si>
  <si>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</si>
  <si>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</si>
  <si>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</si>
  <si>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</si>
  <si>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</si>
  <si>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</si>
  <si>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</si>
  <si>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</si>
  <si>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</si>
  <si>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</si>
  <si>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</si>
  <si>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</si>
  <si>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</si>
  <si>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</si>
  <si>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</si>
  <si>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</si>
  <si>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</si>
  <si>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</si>
  <si>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</si>
  <si>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</si>
  <si>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</si>
  <si>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</si>
  <si>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</si>
  <si>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</si>
  <si>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</si>
  <si>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</si>
  <si>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</si>
  <si>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</si>
  <si>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</si>
  <si>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</si>
  <si>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</si>
  <si>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</si>
  <si>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</si>
  <si>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</si>
  <si>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</si>
  <si>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</si>
  <si>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</si>
  <si>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</si>
  <si>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</si>
  <si>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</si>
  <si>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</si>
  <si>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</si>
  <si>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</si>
  <si>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</si>
  <si>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</si>
  <si>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</si>
  <si>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</si>
  <si>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</si>
  <si>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</si>
  <si>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</si>
  <si>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</si>
  <si>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</si>
  <si>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</si>
  <si>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</si>
  <si>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</si>
  <si>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</si>
  <si>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</si>
  <si>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</si>
  <si>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</si>
  <si>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</si>
  <si>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</si>
  <si>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</si>
  <si>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</si>
  <si>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</si>
  <si>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</si>
  <si>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</si>
  <si>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</si>
  <si>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</si>
  <si>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</si>
  <si>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</si>
  <si>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</si>
  <si>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</si>
  <si>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</si>
  <si>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</si>
  <si>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</si>
  <si>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</si>
  <si>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</si>
  <si>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</si>
  <si>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</si>
  <si>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</si>
  <si>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</si>
  <si>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</si>
  <si>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</si>
  <si>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</si>
  <si>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</si>
  <si>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</si>
  <si>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</si>
  <si>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</si>
  <si>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</si>
  <si>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</si>
  <si>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</si>
  <si>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</si>
  <si>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</si>
  <si>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</si>
  <si>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</si>
  <si>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</si>
  <si>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</si>
  <si>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</si>
  <si>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</si>
  <si>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</si>
  <si>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</si>
  <si>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</si>
  <si>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</si>
  <si>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</si>
  <si>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</si>
  <si>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</si>
  <si>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</si>
  <si>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</si>
  <si>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</si>
  <si>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</si>
  <si>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</si>
  <si>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</si>
  <si>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</si>
  <si>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</si>
  <si>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</si>
  <si>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</si>
  <si>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</si>
  <si>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</si>
  <si>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</si>
  <si>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</si>
  <si>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</si>
  <si>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</si>
  <si>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</si>
  <si>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</si>
  <si>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</si>
  <si>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</si>
  <si>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</si>
  <si>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</si>
  <si>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</si>
  <si>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</si>
  <si>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</si>
  <si>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</si>
  <si>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</si>
  <si>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</si>
  <si>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</si>
  <si>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</si>
  <si>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</si>
  <si>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</si>
  <si>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</si>
  <si>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</si>
  <si>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</si>
  <si>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</si>
  <si>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</si>
  <si>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</si>
  <si>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</si>
  <si>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</si>
  <si>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</si>
  <si>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</si>
  <si>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</si>
  <si>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</si>
  <si>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</si>
  <si>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</si>
  <si>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</si>
  <si>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</si>
  <si>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</si>
  <si>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</si>
  <si>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</si>
  <si>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</si>
  <si>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</si>
  <si>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</si>
  <si>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</si>
  <si>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</si>
  <si>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</si>
  <si>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</si>
  <si>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</si>
  <si>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</si>
  <si>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</si>
  <si>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</si>
  <si>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</si>
  <si>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</si>
  <si>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</si>
  <si>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</si>
  <si>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</si>
  <si>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</si>
  <si>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</si>
  <si>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</si>
  <si>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</si>
  <si>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</si>
  <si>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</si>
  <si>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</si>
  <si>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</si>
  <si>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</si>
  <si>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</si>
  <si>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</si>
  <si>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</si>
  <si>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</si>
  <si>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</si>
  <si>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</si>
  <si>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</si>
  <si>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</si>
  <si>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</si>
  <si>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</si>
  <si>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</si>
  <si>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</si>
  <si>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</si>
  <si>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</si>
  <si>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</si>
  <si>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</si>
  <si>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</si>
  <si>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</si>
  <si>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</si>
  <si>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</si>
  <si>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</si>
  <si>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</si>
  <si>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</si>
  <si>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</si>
  <si>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</si>
  <si>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</si>
  <si>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</si>
  <si>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</si>
  <si>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</si>
  <si>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</si>
  <si>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</si>
  <si>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</si>
  <si>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</si>
  <si>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</si>
  <si>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</si>
  <si>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</si>
  <si>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</si>
  <si>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</si>
  <si>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</si>
  <si>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</si>
  <si>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</si>
  <si>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</si>
  <si>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</si>
  <si>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</si>
  <si>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</si>
  <si>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</si>
  <si>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</si>
  <si>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</si>
  <si>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</si>
  <si>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</si>
  <si>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</si>
  <si>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</si>
  <si>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</si>
  <si>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</si>
  <si>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</si>
  <si>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</si>
  <si>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</si>
  <si>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</si>
  <si>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</si>
  <si>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</si>
  <si>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</si>
  <si>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</si>
  <si>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</si>
  <si>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</si>
  <si>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</si>
  <si>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</si>
  <si>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</si>
  <si>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</si>
  <si>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</si>
  <si>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</si>
  <si>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</si>
  <si>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</si>
  <si>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</si>
  <si>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</si>
  <si>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</si>
  <si>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</si>
  <si>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</si>
  <si>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</si>
  <si>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</si>
  <si>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</si>
  <si>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</si>
  <si>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</si>
  <si>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</si>
  <si>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</si>
  <si>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</si>
  <si>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</si>
  <si>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</si>
  <si>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</si>
  <si>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</si>
  <si>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</si>
  <si>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</si>
  <si>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</si>
  <si>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</si>
  <si>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</si>
  <si>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</si>
  <si>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</si>
  <si>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</si>
  <si>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</si>
  <si>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</si>
  <si>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</si>
  <si>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</si>
  <si>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</si>
  <si>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</si>
  <si>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</si>
  <si>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</si>
  <si>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</si>
  <si>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</si>
  <si>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</si>
  <si>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</si>
  <si>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</si>
  <si>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</si>
  <si>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</si>
  <si>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</si>
  <si>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</si>
  <si>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</si>
  <si>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</si>
  <si>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</si>
  <si>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</si>
  <si>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</si>
  <si>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</si>
  <si>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</si>
  <si>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</si>
  <si>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</si>
  <si>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</si>
  <si>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</si>
  <si>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</si>
  <si>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</si>
  <si>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</si>
  <si>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</si>
  <si>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</si>
  <si>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</si>
  <si>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</si>
  <si>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</si>
  <si>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</si>
  <si>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</si>
  <si>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</si>
  <si>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</si>
  <si>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</si>
  <si>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</si>
  <si>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</si>
  <si>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</si>
  <si>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</si>
  <si>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</si>
  <si>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</si>
  <si>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</si>
  <si>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</si>
  <si>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</si>
  <si>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</si>
  <si>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</si>
  <si>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</si>
  <si>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</si>
  <si>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</si>
  <si>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</si>
  <si>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</si>
  <si>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</si>
  <si>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</si>
  <si>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</si>
  <si>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</si>
  <si>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</si>
  <si>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</si>
  <si>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</si>
  <si>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</si>
  <si>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</si>
  <si>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</si>
  <si>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</si>
  <si>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</si>
  <si>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</si>
  <si>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</si>
  <si>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</si>
  <si>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</si>
  <si>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</si>
  <si>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</si>
  <si>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</si>
  <si>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</si>
  <si>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</si>
  <si>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</si>
  <si>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</si>
  <si>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</si>
  <si>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</si>
  <si>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</si>
  <si>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</si>
  <si>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</si>
  <si>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</si>
  <si>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</si>
  <si>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</si>
  <si>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</si>
  <si>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</si>
  <si>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</si>
  <si>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</si>
  <si>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</si>
  <si>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</si>
  <si>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</si>
  <si>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</si>
  <si>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</si>
  <si>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</si>
  <si>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</si>
  <si>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</si>
  <si>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</si>
  <si>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</si>
  <si>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</si>
  <si>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</si>
  <si>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</si>
  <si>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</si>
  <si>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</si>
  <si>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</si>
  <si>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</si>
  <si>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</si>
  <si>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</si>
  <si>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</si>
  <si>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</si>
  <si>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</si>
  <si>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</si>
  <si>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</si>
  <si>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</si>
  <si>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</si>
  <si>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</si>
  <si>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</si>
  <si>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</si>
  <si>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</si>
  <si>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</si>
  <si>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</si>
  <si>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</si>
  <si>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</si>
  <si>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</si>
  <si>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</si>
  <si>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</si>
  <si>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</si>
  <si>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</si>
  <si>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</si>
  <si>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</si>
  <si>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</si>
  <si>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</si>
  <si>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</si>
  <si>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</si>
  <si>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</si>
  <si>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</si>
  <si>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</si>
  <si>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</si>
  <si>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</si>
  <si>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</si>
  <si>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</si>
  <si>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</si>
  <si>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</si>
  <si>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</si>
  <si>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</si>
  <si>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</si>
  <si>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</si>
  <si>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</si>
  <si>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</si>
  <si>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</si>
  <si>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</si>
  <si>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</si>
  <si>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</si>
  <si>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</si>
  <si>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</si>
  <si>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</si>
  <si>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</si>
  <si>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</si>
  <si>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</si>
  <si>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</si>
  <si>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</si>
  <si>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</si>
  <si>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</si>
  <si>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</si>
  <si>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</si>
  <si>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</si>
  <si>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</si>
  <si>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</si>
  <si>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</si>
  <si>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</si>
  <si>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</si>
  <si>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</si>
  <si>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</si>
  <si>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</si>
  <si>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</si>
  <si>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</si>
  <si>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</si>
  <si>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</si>
  <si>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</si>
  <si>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</si>
  <si>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</si>
  <si>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</si>
  <si>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</si>
  <si>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</si>
  <si>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</si>
  <si>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</si>
  <si>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</si>
  <si>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</si>
  <si>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</si>
  <si>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</si>
  <si>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</si>
  <si>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</si>
  <si>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</si>
  <si>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</si>
  <si>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</si>
  <si>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</si>
  <si>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</si>
  <si>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</si>
  <si>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</si>
  <si>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</si>
  <si>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</si>
  <si>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</si>
  <si>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</si>
  <si>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</si>
  <si>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</si>
  <si>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</si>
  <si>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</si>
  <si>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</si>
  <si>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</si>
  <si>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</si>
  <si>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</si>
  <si>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</si>
  <si>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</si>
  <si>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</si>
  <si>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</si>
  <si>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</si>
  <si>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</si>
  <si>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</si>
  <si>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</si>
  <si>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</si>
  <si>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</si>
  <si>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</si>
  <si>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</si>
  <si>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</si>
  <si>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</si>
  <si>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</si>
  <si>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</si>
  <si>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</si>
  <si>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</si>
  <si>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</si>
  <si>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</si>
  <si>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</si>
  <si>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</si>
  <si>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</si>
  <si>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</si>
  <si>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</si>
  <si>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</si>
  <si>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</si>
  <si>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</si>
  <si>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</si>
  <si>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</si>
  <si>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</si>
  <si>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</si>
  <si>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</si>
  <si>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</si>
  <si>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</si>
  <si>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</si>
  <si>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</si>
  <si>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</si>
  <si>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</si>
  <si>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</si>
  <si>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</si>
  <si>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</si>
  <si>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</si>
  <si>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</si>
  <si>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</si>
  <si>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</si>
  <si>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</si>
  <si>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</si>
  <si>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</si>
  <si>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</si>
  <si>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</si>
  <si>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</si>
  <si>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</si>
  <si>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</si>
  <si>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</si>
  <si>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</si>
  <si>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</si>
  <si>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</si>
  <si>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</si>
  <si>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</si>
  <si>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</si>
  <si>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</si>
  <si>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</si>
  <si>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</si>
  <si>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</si>
  <si>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</si>
  <si>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</si>
  <si>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</si>
  <si>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</si>
  <si>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</si>
  <si>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</si>
  <si>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</si>
  <si>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</si>
  <si>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</si>
  <si>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</si>
  <si>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</si>
  <si>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</si>
  <si>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</si>
  <si>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</si>
  <si>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</si>
  <si>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</si>
  <si>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</si>
  <si>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</si>
  <si>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</si>
  <si>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</si>
  <si>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</si>
  <si>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</si>
  <si>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</si>
  <si>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</si>
  <si>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</si>
  <si>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</si>
  <si>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</si>
  <si>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</si>
  <si>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</si>
  <si>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</si>
  <si>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</si>
  <si>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</si>
  <si>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</si>
  <si>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</si>
  <si>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</si>
  <si>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</si>
  <si>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</si>
  <si>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</si>
  <si>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</si>
  <si>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</si>
  <si>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</si>
  <si>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</si>
  <si>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</si>
  <si>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</si>
  <si>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</si>
  <si>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</si>
  <si>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</si>
  <si>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</si>
  <si>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</si>
  <si>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</si>
  <si>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</si>
  <si>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</si>
  <si>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</si>
  <si>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</si>
  <si>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</si>
  <si>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</si>
  <si>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</si>
  <si>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</si>
  <si>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</si>
  <si>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</si>
  <si>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</si>
  <si>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</si>
  <si>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</si>
  <si>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</si>
  <si>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</si>
  <si>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</si>
  <si>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</si>
  <si>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</si>
  <si>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</si>
  <si>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</si>
  <si>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</si>
  <si>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</si>
  <si>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</si>
  <si>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</si>
  <si>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</si>
  <si>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</si>
  <si>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</si>
  <si>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</si>
  <si>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</si>
  <si>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</si>
  <si>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</si>
  <si>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</si>
  <si>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</si>
  <si>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</si>
  <si>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</si>
  <si>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</si>
  <si>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</si>
  <si>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</si>
  <si>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</si>
  <si>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</si>
  <si>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</si>
  <si>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</si>
  <si>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</si>
  <si>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</si>
  <si>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</si>
  <si>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</si>
  <si>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</si>
  <si>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</si>
  <si>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</si>
  <si>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</si>
  <si>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</si>
  <si>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</si>
  <si>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</si>
  <si>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</si>
  <si>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</si>
  <si>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</si>
  <si>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</si>
  <si>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</si>
  <si>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</si>
  <si>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</si>
  <si>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</si>
  <si>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</si>
  <si>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</si>
  <si>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</si>
  <si>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</si>
  <si>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</si>
  <si>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</si>
  <si>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</si>
  <si>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</si>
  <si>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</si>
  <si>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</si>
  <si>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</si>
  <si>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</si>
  <si>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</si>
  <si>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</si>
  <si>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</si>
  <si>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</si>
  <si>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</si>
  <si>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</si>
  <si>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</si>
  <si>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</si>
  <si>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</si>
  <si>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</si>
  <si>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</si>
  <si>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</si>
  <si>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</si>
  <si>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</si>
  <si>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</si>
  <si>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</si>
  <si>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</si>
  <si>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</si>
  <si>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</si>
  <si>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</si>
  <si>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</si>
  <si>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</si>
  <si>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</si>
  <si>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</si>
  <si>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</si>
  <si>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</si>
  <si>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</si>
  <si>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</si>
  <si>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</si>
  <si>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</si>
  <si>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</si>
  <si>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</si>
  <si>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</si>
  <si>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</si>
  <si>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</si>
  <si>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</si>
  <si>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</si>
  <si>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</si>
  <si>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</si>
  <si>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</si>
  <si>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</si>
  <si>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</si>
  <si>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</si>
  <si>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</si>
  <si>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</si>
  <si>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</si>
  <si>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</si>
  <si>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</si>
  <si>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</si>
  <si>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</si>
  <si>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</si>
  <si>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</si>
  <si>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</si>
  <si>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</si>
  <si>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</si>
  <si>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</si>
  <si>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</si>
  <si>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</si>
  <si>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</si>
  <si>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</si>
  <si>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</si>
  <si>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</si>
  <si>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</si>
  <si>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</si>
  <si>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</si>
  <si>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</si>
  <si>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</si>
  <si>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</si>
  <si>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</si>
  <si>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</si>
  <si>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</si>
  <si>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</si>
  <si>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</si>
  <si>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</si>
  <si>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</si>
  <si>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</si>
  <si>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</si>
  <si>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</si>
  <si>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</si>
  <si>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</si>
  <si>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</si>
  <si>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</si>
  <si>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</si>
  <si>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</si>
  <si>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</si>
  <si>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</si>
  <si>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</si>
  <si>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</si>
  <si>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</si>
  <si>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</si>
  <si>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</si>
  <si>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</si>
  <si>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</si>
  <si>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</si>
  <si>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</si>
  <si>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</si>
  <si>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</si>
  <si>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</si>
  <si>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</si>
  <si>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</si>
  <si>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</si>
  <si>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</si>
  <si>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</si>
  <si>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</si>
  <si>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</si>
  <si>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</si>
  <si>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</si>
  <si>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</si>
  <si>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</si>
  <si>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</si>
  <si>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</si>
  <si>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</si>
  <si>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</si>
  <si>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</si>
  <si>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</si>
  <si>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</si>
  <si>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</si>
  <si>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</si>
  <si>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</si>
  <si>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</si>
  <si>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</si>
  <si>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</si>
  <si>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</si>
  <si>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</si>
  <si>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</si>
  <si>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</si>
  <si>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</si>
  <si>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</si>
  <si>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</si>
  <si>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</si>
  <si>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</si>
  <si>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</si>
  <si>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</si>
  <si>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</si>
  <si>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</si>
  <si>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</si>
  <si>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</si>
  <si>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</si>
  <si>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</si>
  <si>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</si>
  <si>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</si>
  <si>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</si>
  <si>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</si>
  <si>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</si>
  <si>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</si>
  <si>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</si>
  <si>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</si>
  <si>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</si>
  <si>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</si>
  <si>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</si>
  <si>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</si>
  <si>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</si>
  <si>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</si>
  <si>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</si>
  <si>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</si>
  <si>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</si>
  <si>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</si>
  <si>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</si>
  <si>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</si>
  <si>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</si>
  <si>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</si>
  <si>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</si>
  <si>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</si>
  <si>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</si>
  <si>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</si>
  <si>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</si>
  <si>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</si>
  <si>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</si>
  <si>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</si>
  <si>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</si>
  <si>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</si>
  <si>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</si>
  <si>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</si>
  <si>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</si>
  <si>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</si>
  <si>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</si>
  <si>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</si>
  <si>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</si>
  <si>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</si>
  <si>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</si>
  <si>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</si>
  <si>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</si>
  <si>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</si>
  <si>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</si>
  <si>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</si>
  <si>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</si>
  <si>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</si>
  <si>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</si>
  <si>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</si>
  <si>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</si>
  <si>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</si>
  <si>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</si>
  <si>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</si>
  <si>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</si>
  <si>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</si>
  <si>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</si>
  <si>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</si>
  <si>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</si>
  <si>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</si>
  <si>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</si>
  <si>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</si>
  <si>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</si>
  <si>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</si>
  <si>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</si>
  <si>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</si>
  <si>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</si>
  <si>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</si>
  <si>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</si>
  <si>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</si>
  <si>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</si>
  <si>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</si>
  <si>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</si>
  <si>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</si>
  <si>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</si>
  <si>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</si>
  <si>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</si>
  <si>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</si>
  <si>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</si>
  <si>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</si>
  <si>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</si>
  <si>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</si>
  <si>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</si>
  <si>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</si>
  <si>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</si>
  <si>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</si>
  <si>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</si>
  <si>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</si>
  <si>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</si>
  <si>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</si>
  <si>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</si>
  <si>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</si>
  <si>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</si>
  <si>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</si>
  <si>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</si>
  <si>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</si>
  <si>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</si>
  <si>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</si>
  <si>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</si>
  <si>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</si>
  <si>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</si>
  <si>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</si>
  <si>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</si>
  <si>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</si>
  <si>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</si>
  <si>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</si>
  <si>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</si>
  <si>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</si>
  <si>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</si>
  <si>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</si>
  <si>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</si>
  <si>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</si>
  <si>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</si>
  <si>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</si>
  <si>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</si>
  <si>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</si>
  <si>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</si>
  <si>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</si>
  <si>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</si>
  <si>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</si>
  <si>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</si>
  <si>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</si>
  <si>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</si>
  <si>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</si>
  <si>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</si>
  <si>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</si>
  <si>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</si>
  <si>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</si>
  <si>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</si>
  <si>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</si>
  <si>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</si>
  <si>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</si>
  <si>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</si>
  <si>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</si>
  <si>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</si>
  <si>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</si>
  <si>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</si>
  <si>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</si>
  <si>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</si>
  <si>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</si>
  <si>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</si>
  <si>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</si>
  <si>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</si>
  <si>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</si>
  <si>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</si>
  <si>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</si>
  <si>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</si>
  <si>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</si>
  <si>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</si>
  <si>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</si>
  <si>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</si>
  <si>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</si>
  <si>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</si>
  <si>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</si>
  <si>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</si>
  <si>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</si>
  <si>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</si>
  <si>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</si>
  <si>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</si>
  <si>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</si>
  <si>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</si>
  <si>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</si>
  <si>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</si>
  <si>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</si>
  <si>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</si>
  <si>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</si>
  <si>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</si>
  <si>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</si>
  <si>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</si>
  <si>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</si>
  <si>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</si>
  <si>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</si>
  <si>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</si>
  <si>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</si>
  <si>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</si>
  <si>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</si>
  <si>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</si>
  <si>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</si>
  <si>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</si>
  <si>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</si>
  <si>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</si>
  <si>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</si>
  <si>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</si>
  <si>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</si>
  <si>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</si>
  <si>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</si>
  <si>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</si>
  <si>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</si>
  <si>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</si>
  <si>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</si>
  <si>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</si>
  <si>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</si>
  <si>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</si>
  <si>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</si>
  <si>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</si>
  <si>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</si>
  <si>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</si>
  <si>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</si>
  <si>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</si>
  <si>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</si>
  <si>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</si>
  <si>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</si>
  <si>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</si>
  <si>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</si>
  <si>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</si>
  <si>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</si>
  <si>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</si>
  <si>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</si>
  <si>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</si>
  <si>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</si>
  <si>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</si>
  <si>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</si>
  <si>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</si>
  <si>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</si>
  <si>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</si>
  <si>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</si>
  <si>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</si>
  <si>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</si>
  <si>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</si>
  <si>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</si>
  <si>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</si>
  <si>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</si>
  <si>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</si>
  <si>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</si>
  <si>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</si>
  <si>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</si>
  <si>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</si>
  <si>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</si>
  <si>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</si>
  <si>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</si>
  <si>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</si>
  <si>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</si>
  <si>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</si>
  <si>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</si>
  <si>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</si>
  <si>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</si>
  <si>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</si>
  <si>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</si>
  <si>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</si>
  <si>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</si>
  <si>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</si>
  <si>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</si>
  <si>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</si>
  <si>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</si>
  <si>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</si>
  <si>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</si>
  <si>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</si>
  <si>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</si>
  <si>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</si>
  <si>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</si>
  <si>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</si>
  <si>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</si>
  <si>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</si>
  <si>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</si>
  <si>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</si>
  <si>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</si>
  <si>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</si>
  <si>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</si>
  <si>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</si>
  <si>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</si>
  <si>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</si>
  <si>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</si>
  <si>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</si>
  <si>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</si>
  <si>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</si>
  <si>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</si>
  <si>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</si>
  <si>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</si>
  <si>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</si>
  <si>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</si>
  <si>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</si>
  <si>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</si>
  <si>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</si>
  <si>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</si>
  <si>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</si>
  <si>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</si>
  <si>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</si>
  <si>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</si>
  <si>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</si>
  <si>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</si>
  <si>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</si>
  <si>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</si>
  <si>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</si>
  <si>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</si>
  <si>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</si>
  <si>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</si>
  <si>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</si>
  <si>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</si>
  <si>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</si>
  <si>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</si>
  <si>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</si>
  <si>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</si>
  <si>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</si>
  <si>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</si>
  <si>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</si>
  <si>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</si>
  <si>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</si>
  <si>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</si>
  <si>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</si>
  <si>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</si>
  <si>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</si>
  <si>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</si>
  <si>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</si>
  <si>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</si>
  <si>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</si>
  <si>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</si>
  <si>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</si>
  <si>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</si>
  <si>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</si>
  <si>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</si>
  <si>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</si>
  <si>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</si>
  <si>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</si>
  <si>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</si>
  <si>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</si>
  <si>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</si>
  <si>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</si>
  <si>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</si>
  <si>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</si>
  <si>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</si>
  <si>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</si>
  <si>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</si>
  <si>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</si>
  <si>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</si>
  <si>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</si>
  <si>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</si>
  <si>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</si>
  <si>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</si>
  <si>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</si>
  <si>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</si>
  <si>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</si>
  <si>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</si>
  <si>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</si>
  <si>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</si>
  <si>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</si>
  <si>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</si>
  <si>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</si>
  <si>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</si>
  <si>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</si>
  <si>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</si>
  <si>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</si>
  <si>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</si>
  <si>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</si>
  <si>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</si>
  <si>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</si>
  <si>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</si>
  <si>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</si>
  <si>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</si>
  <si>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</si>
  <si>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</si>
  <si>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</si>
  <si>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</si>
  <si>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</si>
  <si>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</si>
  <si>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</si>
  <si>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</si>
  <si>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</si>
  <si>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</si>
  <si>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</si>
  <si>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</si>
  <si>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</si>
  <si>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</si>
  <si>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</si>
  <si>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</si>
  <si>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</si>
  <si>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</si>
  <si>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</si>
  <si>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</si>
  <si>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</si>
  <si>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</si>
  <si>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</si>
  <si>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</si>
  <si>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</si>
  <si>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</si>
  <si>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</si>
  <si>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</si>
  <si>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</si>
  <si>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</si>
  <si>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</si>
  <si>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</si>
  <si>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</si>
  <si>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</si>
  <si>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</si>
  <si>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</si>
  <si>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</si>
  <si>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</si>
  <si>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</si>
  <si>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</si>
  <si>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</si>
  <si>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</si>
  <si>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</si>
  <si>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</si>
  <si>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</si>
  <si>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</si>
  <si>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</si>
  <si>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</si>
  <si>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</si>
  <si>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</si>
  <si>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</si>
  <si>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</si>
  <si>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</si>
  <si>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</si>
  <si>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</si>
  <si>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</si>
  <si>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</si>
  <si>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</si>
  <si>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</si>
  <si>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</si>
  <si>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</si>
  <si>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</si>
  <si>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</si>
  <si>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</si>
  <si>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</si>
  <si>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</si>
  <si>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</si>
  <si>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</si>
  <si>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</si>
  <si>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</si>
  <si>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</si>
  <si>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</si>
  <si>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</si>
  <si>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</si>
  <si>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</si>
  <si>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</si>
  <si>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</si>
  <si>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</si>
  <si>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</si>
  <si>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</si>
  <si>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</si>
  <si>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</si>
  <si>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</si>
  <si>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</si>
  <si>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</si>
  <si>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</si>
  <si>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</si>
  <si>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</si>
  <si>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</si>
  <si>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</si>
  <si>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</si>
  <si>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</si>
  <si>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</si>
  <si>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</si>
  <si>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</si>
  <si>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</si>
  <si>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</si>
  <si>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</si>
  <si>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</si>
  <si>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</si>
  <si>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</si>
  <si>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</si>
  <si>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</si>
  <si>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</si>
  <si>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</si>
  <si>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</si>
  <si>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</si>
  <si>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</si>
  <si>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</si>
  <si>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</si>
  <si>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</si>
  <si>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</si>
  <si>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</si>
  <si>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</si>
  <si>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</si>
  <si>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</si>
  <si>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</si>
  <si>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</si>
  <si>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</si>
  <si>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</si>
  <si>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</si>
  <si>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</si>
  <si>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</si>
  <si>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</si>
  <si>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</si>
  <si>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</si>
  <si>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</si>
  <si>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</si>
  <si>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</si>
  <si>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</si>
  <si>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</si>
  <si>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</si>
  <si>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</si>
  <si>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</si>
  <si>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</si>
  <si>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</si>
  <si>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</si>
  <si>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</si>
  <si>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</si>
  <si>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</si>
  <si>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</si>
  <si>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</si>
  <si>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</si>
  <si>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</si>
  <si>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</si>
  <si>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</si>
  <si>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</si>
  <si>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</si>
  <si>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</si>
  <si>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</si>
  <si>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</si>
  <si>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</si>
  <si>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</si>
  <si>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</si>
  <si>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</si>
  <si>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</si>
  <si>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</si>
  <si>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</si>
  <si>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</si>
  <si>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</si>
  <si>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</si>
  <si>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</si>
  <si>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</si>
  <si>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</si>
  <si>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</si>
  <si>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</si>
  <si>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</si>
  <si>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</si>
  <si>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</si>
  <si>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</si>
  <si>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</si>
  <si>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</si>
  <si>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</si>
  <si>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</si>
  <si>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</si>
  <si>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</si>
  <si>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</si>
  <si>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</si>
  <si>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</si>
  <si>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</si>
  <si>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</si>
  <si>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</si>
  <si>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</si>
  <si>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</si>
  <si>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</si>
  <si>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</si>
  <si>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</si>
  <si>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</si>
  <si>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</si>
  <si>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</si>
  <si>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</si>
  <si>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</si>
  <si>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</si>
  <si>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</si>
  <si>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</si>
  <si>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</si>
  <si>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</si>
  <si>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</si>
  <si>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</si>
  <si>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</si>
  <si>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</si>
  <si>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</si>
  <si>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</si>
  <si>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</si>
  <si>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</si>
  <si>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</si>
  <si>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</si>
  <si>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</si>
  <si>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</si>
  <si>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</si>
  <si>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</si>
  <si>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</si>
  <si>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</si>
  <si>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</si>
  <si>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</si>
  <si>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</si>
  <si>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</si>
  <si>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</si>
  <si>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</si>
  <si>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</si>
  <si>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</si>
  <si>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</si>
  <si>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</si>
  <si>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</si>
  <si>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</si>
  <si>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</si>
  <si>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</si>
  <si>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</si>
  <si>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</si>
  <si>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</si>
  <si>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</si>
  <si>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</si>
  <si>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</si>
  <si>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</si>
  <si>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</si>
  <si>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</si>
  <si>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</si>
  <si>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</si>
  <si>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</si>
  <si>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</si>
  <si>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</si>
  <si>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</si>
  <si>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</si>
  <si>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</si>
  <si>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</si>
  <si>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</si>
  <si>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</si>
  <si>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</si>
  <si>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</si>
  <si>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</si>
  <si>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</si>
  <si>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</si>
  <si>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</si>
  <si>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</si>
  <si>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</si>
  <si>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</si>
  <si>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</si>
  <si>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</si>
  <si>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</si>
  <si>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</si>
  <si>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</si>
  <si>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</si>
  <si>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</si>
  <si>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</si>
  <si>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</si>
  <si>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</si>
  <si>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</si>
  <si>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</si>
  <si>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</si>
  <si>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</si>
  <si>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</si>
  <si>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</si>
  <si>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</si>
  <si>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</si>
  <si>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</si>
  <si>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</si>
  <si>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</si>
  <si>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</si>
  <si>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</si>
  <si>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</si>
  <si>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</si>
  <si>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</si>
  <si>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</si>
  <si>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</si>
  <si>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</si>
  <si>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</si>
  <si>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</si>
  <si>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</si>
  <si>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</si>
  <si>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</si>
  <si>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</si>
  <si>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</si>
  <si>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</si>
  <si>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</si>
  <si>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</si>
  <si>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</si>
  <si>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</si>
  <si>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</si>
  <si>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</si>
  <si>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</si>
  <si>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</si>
  <si>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</si>
  <si>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</si>
  <si>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</si>
  <si>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</si>
  <si>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</si>
  <si>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</si>
  <si>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</si>
  <si>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</si>
  <si>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</si>
  <si>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</si>
  <si>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</si>
  <si>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</si>
  <si>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</si>
  <si>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</si>
  <si>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</si>
  <si>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</si>
  <si>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</si>
  <si>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</si>
  <si>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</si>
  <si>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</si>
  <si>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</si>
  <si>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</si>
  <si>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</si>
  <si>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</si>
  <si>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</si>
  <si>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</si>
  <si>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</si>
  <si>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</si>
  <si>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</si>
  <si>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</si>
  <si>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</si>
  <si>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</si>
  <si>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</si>
  <si>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</si>
  <si>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</si>
  <si>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</si>
  <si>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</si>
  <si>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</si>
  <si>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</si>
  <si>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</si>
  <si>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</si>
  <si>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</si>
  <si>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</si>
  <si>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</si>
  <si>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</si>
  <si>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</si>
  <si>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</si>
  <si>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</si>
  <si>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</si>
  <si>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</si>
  <si>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</si>
  <si>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</si>
  <si>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</si>
  <si>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</si>
  <si>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</si>
  <si>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</si>
  <si>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</si>
  <si>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</si>
  <si>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</si>
  <si>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</si>
  <si>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</si>
  <si>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</si>
  <si>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</si>
  <si>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</si>
  <si>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</si>
  <si>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</si>
  <si>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</si>
  <si>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</si>
  <si>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</si>
  <si>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</si>
  <si>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</si>
  <si>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</si>
  <si>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</si>
  <si>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</si>
  <si>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</si>
  <si>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</si>
  <si>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</si>
  <si>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</si>
  <si>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</si>
  <si>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</si>
  <si>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</si>
  <si>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</si>
  <si>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</si>
  <si>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</si>
  <si>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</si>
  <si>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</si>
  <si>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</si>
  <si>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</si>
  <si>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</si>
  <si>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</si>
  <si>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</si>
  <si>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</si>
  <si>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</si>
  <si>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</si>
  <si>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</si>
  <si>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</si>
  <si>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</si>
  <si>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</si>
  <si>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</si>
  <si>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</si>
  <si>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</si>
  <si>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</si>
  <si>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</si>
  <si>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</si>
  <si>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</si>
  <si>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</si>
  <si>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</si>
  <si>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</si>
  <si>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</si>
  <si>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</si>
  <si>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</si>
  <si>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</si>
  <si>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</si>
  <si>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</si>
  <si>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</si>
  <si>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</si>
  <si>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</si>
  <si>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</si>
  <si>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</si>
  <si>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</si>
  <si>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</si>
  <si>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</si>
  <si>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</si>
  <si>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</si>
  <si>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</si>
  <si>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</si>
  <si>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</si>
  <si>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</si>
  <si>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</si>
  <si>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</si>
  <si>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</si>
  <si>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</si>
  <si>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</si>
  <si>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</si>
  <si>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</si>
  <si>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</si>
  <si>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</si>
  <si>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</si>
  <si>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</si>
  <si>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</si>
  <si>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</si>
  <si>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</si>
  <si>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</si>
  <si>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</si>
  <si>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</si>
  <si>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</si>
  <si>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</si>
  <si>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</si>
  <si>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</si>
  <si>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</si>
  <si>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</si>
  <si>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</si>
  <si>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</si>
  <si>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</si>
  <si>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</si>
  <si>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</si>
  <si>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</si>
  <si>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</si>
  <si>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</si>
  <si>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</si>
  <si>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</si>
  <si>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</si>
  <si>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</si>
  <si>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</si>
  <si>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</si>
  <si>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</si>
  <si>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</si>
  <si>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</si>
  <si>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</si>
  <si>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</si>
  <si>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</si>
  <si>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</si>
  <si>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</si>
  <si>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</si>
  <si>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</si>
  <si>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</si>
  <si>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</si>
  <si>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</si>
  <si>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</si>
  <si>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</si>
  <si>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</si>
  <si>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</si>
  <si>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</si>
  <si>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</si>
  <si>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</si>
  <si>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</si>
  <si>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</si>
  <si>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</si>
  <si>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</si>
  <si>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</si>
  <si>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</si>
  <si>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</si>
  <si>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</si>
  <si>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</si>
  <si>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</si>
  <si>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</si>
  <si>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</si>
  <si>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</si>
  <si>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</si>
  <si>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</si>
  <si>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</si>
  <si>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</si>
  <si>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</si>
  <si>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</si>
  <si>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</si>
  <si>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</si>
  <si>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</si>
  <si>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</si>
  <si>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</si>
  <si>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</si>
  <si>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</si>
  <si>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</si>
  <si>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</si>
  <si>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</si>
  <si>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</si>
  <si>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</si>
  <si>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</si>
  <si>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</si>
  <si>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</si>
  <si>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</si>
  <si>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</si>
  <si>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</si>
  <si>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</si>
  <si>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</si>
  <si>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</si>
  <si>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</si>
  <si>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</si>
  <si>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</si>
  <si>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</si>
  <si>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</si>
  <si>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</si>
  <si>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</si>
  <si>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</si>
  <si>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</si>
  <si>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</si>
  <si>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</si>
  <si>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</si>
  <si>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</si>
  <si>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</si>
  <si>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</si>
  <si>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</si>
  <si>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</si>
  <si>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</si>
  <si>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</si>
  <si>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</si>
  <si>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</si>
  <si>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</si>
  <si>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</si>
  <si>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</si>
  <si>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</si>
  <si>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</si>
  <si>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</si>
  <si>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</si>
  <si>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</si>
  <si>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</si>
  <si>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</si>
  <si>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</si>
  <si>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</si>
  <si>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</si>
  <si>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</si>
  <si>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</si>
  <si>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</si>
  <si>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</si>
  <si>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</si>
  <si>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</si>
  <si>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</si>
  <si>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</si>
  <si>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</si>
  <si>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</si>
  <si>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</si>
  <si>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</si>
  <si>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</si>
  <si>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</si>
  <si>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</si>
  <si>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</si>
  <si>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</si>
  <si>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</si>
  <si>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</si>
  <si>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</si>
  <si>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</si>
  <si>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</si>
  <si>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</si>
  <si>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</si>
  <si>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</si>
  <si>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</si>
  <si>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</si>
  <si>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</si>
  <si>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</si>
  <si>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</si>
  <si>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</si>
  <si>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</si>
  <si>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</si>
  <si>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</si>
  <si>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</si>
  <si>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</si>
  <si>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</si>
  <si>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</si>
  <si>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</si>
  <si>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</si>
  <si>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</si>
  <si>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</si>
  <si>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</si>
  <si>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</si>
  <si>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</si>
  <si>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</si>
  <si>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</si>
  <si>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</si>
  <si>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</si>
  <si>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</si>
  <si>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</si>
  <si>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</si>
  <si>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</si>
  <si>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</si>
  <si>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</si>
  <si>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</si>
  <si>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</si>
  <si>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</si>
  <si>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</si>
  <si>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</si>
  <si>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</si>
  <si>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</si>
  <si>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</si>
  <si>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</si>
  <si>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</si>
  <si>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</si>
  <si>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</si>
  <si>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</si>
  <si>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</si>
  <si>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</si>
  <si>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</si>
  <si>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</si>
  <si>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</si>
  <si>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</si>
  <si>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</si>
  <si>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</si>
  <si>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</si>
  <si>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</si>
  <si>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</si>
  <si>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</si>
  <si>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</si>
  <si>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</si>
  <si>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</si>
  <si>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</si>
  <si>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</si>
  <si>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</si>
  <si>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</si>
  <si>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</si>
  <si>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</si>
  <si>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</si>
  <si>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</si>
  <si>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</si>
  <si>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</si>
  <si>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</si>
  <si>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</si>
  <si>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</si>
  <si>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</si>
  <si>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</si>
  <si>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</si>
  <si>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</si>
  <si>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</si>
  <si>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</si>
  <si>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</si>
  <si>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</si>
  <si>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</si>
  <si>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</si>
  <si>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</si>
  <si>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</si>
  <si>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</si>
  <si>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</si>
  <si>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</si>
  <si>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</si>
  <si>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</si>
  <si>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</si>
  <si>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</si>
  <si>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</si>
  <si>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</si>
  <si>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</si>
  <si>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</si>
  <si>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</si>
  <si>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</si>
  <si>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</si>
  <si>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</si>
  <si>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</si>
  <si>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</si>
  <si>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</si>
  <si>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</si>
  <si>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</si>
  <si>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</si>
  <si>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</si>
  <si>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</si>
  <si>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</si>
  <si>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</si>
  <si>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</si>
  <si>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</si>
  <si>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</si>
  <si>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</si>
  <si>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</si>
  <si>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</si>
  <si>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</si>
  <si>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</si>
  <si>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</si>
  <si>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</si>
  <si>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</si>
  <si>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</si>
  <si>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</si>
  <si>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</si>
  <si>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</si>
  <si>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</si>
  <si>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</si>
  <si>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</si>
  <si>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</si>
  <si>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</si>
  <si>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</si>
  <si>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</si>
  <si>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</si>
  <si>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</si>
  <si>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</si>
  <si>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</si>
  <si>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</si>
  <si>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</si>
  <si>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</si>
  <si>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</si>
  <si>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</si>
  <si>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</si>
  <si>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</si>
  <si>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</si>
  <si>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</si>
  <si>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</si>
  <si>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</si>
  <si>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</si>
  <si>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</si>
  <si>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</si>
  <si>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</si>
  <si>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</si>
  <si>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</si>
  <si>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</si>
  <si>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</si>
  <si>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</si>
  <si>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</si>
  <si>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</si>
  <si>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</si>
  <si>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</si>
  <si>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</si>
  <si>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</si>
  <si>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</si>
  <si>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</si>
  <si>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</si>
  <si>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</si>
  <si>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</si>
  <si>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</si>
  <si>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</si>
  <si>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</si>
  <si>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</si>
  <si>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</si>
  <si>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</si>
  <si>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</si>
  <si>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</si>
  <si>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</si>
  <si>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</si>
  <si>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</si>
  <si>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</si>
  <si>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</si>
  <si>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</si>
  <si>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</si>
  <si>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</si>
  <si>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</si>
  <si>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</si>
  <si>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</si>
  <si>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</si>
  <si>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</si>
  <si>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</si>
  <si>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</si>
  <si>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</si>
  <si>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</si>
  <si>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</si>
  <si>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</si>
  <si>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</si>
  <si>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</si>
  <si>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</si>
  <si>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</si>
  <si>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</si>
  <si>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</si>
  <si>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</si>
  <si>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</si>
  <si>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</si>
  <si>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</si>
  <si>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</si>
  <si>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</si>
  <si>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</si>
  <si>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</si>
  <si>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</si>
  <si>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</si>
  <si>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</si>
  <si>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</si>
  <si>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</si>
  <si>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</si>
  <si>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</si>
  <si>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</si>
  <si>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</si>
  <si>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</si>
  <si>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</si>
  <si>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</si>
  <si>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</si>
  <si>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</si>
  <si>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</si>
  <si>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</si>
  <si>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</si>
  <si>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</si>
  <si>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</si>
  <si>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</si>
  <si>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</si>
  <si>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</si>
  <si>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</si>
  <si>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</si>
  <si>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</si>
  <si>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</si>
  <si>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</si>
  <si>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</si>
  <si>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</si>
  <si>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</si>
  <si>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</si>
  <si>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</si>
  <si>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</si>
  <si>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</si>
  <si>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</si>
  <si>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</si>
  <si>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</si>
  <si>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</si>
  <si>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</si>
  <si>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</si>
  <si>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</si>
  <si>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</si>
  <si>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</si>
  <si>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</si>
  <si>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</si>
  <si>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</si>
  <si>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</si>
  <si>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</si>
  <si>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</si>
  <si>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</si>
  <si>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</si>
  <si>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</si>
  <si>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</si>
  <si>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</si>
  <si>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</si>
  <si>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</si>
  <si>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</si>
  <si>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</si>
  <si>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</si>
  <si>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</si>
  <si>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</si>
  <si>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</si>
  <si>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</si>
  <si>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</si>
  <si>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</si>
  <si>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</si>
  <si>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</si>
  <si>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</si>
  <si>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</si>
  <si>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</si>
  <si>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</si>
  <si>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</si>
  <si>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</si>
  <si>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</si>
  <si>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</si>
  <si>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</si>
  <si>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</si>
  <si>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</si>
  <si>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</si>
  <si>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</si>
  <si>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</si>
  <si>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</si>
  <si>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</si>
  <si>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</si>
  <si>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</si>
  <si>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</si>
  <si>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</si>
  <si>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</si>
  <si>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</si>
  <si>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</si>
  <si>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</si>
  <si>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</si>
  <si>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</si>
  <si>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</si>
  <si>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</si>
  <si>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</si>
  <si>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</si>
  <si>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</si>
  <si>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</si>
  <si>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</si>
  <si>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</si>
  <si>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</si>
  <si>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</si>
  <si>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</si>
  <si>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</si>
  <si>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</si>
  <si>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</si>
  <si>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</si>
  <si>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</si>
  <si>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</si>
  <si>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</si>
  <si>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</si>
  <si>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</si>
  <si>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</si>
  <si>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</si>
  <si>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</si>
  <si>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</si>
  <si>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</si>
  <si>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</si>
  <si>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</si>
  <si>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</si>
  <si>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</si>
  <si>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</si>
  <si>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</si>
  <si>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</si>
  <si>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</si>
  <si>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</si>
  <si>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</si>
  <si>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</si>
  <si>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</si>
  <si>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</si>
  <si>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</si>
  <si>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</si>
  <si>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</si>
  <si>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</si>
  <si>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</si>
  <si>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</si>
  <si>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</si>
  <si>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</si>
  <si>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</si>
  <si>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</si>
  <si>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</si>
  <si>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</si>
  <si>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</si>
  <si>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</si>
  <si>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</si>
  <si>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</si>
  <si>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</si>
  <si>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</si>
  <si>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</si>
  <si>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</si>
  <si>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</si>
  <si>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</si>
  <si>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</si>
  <si>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</si>
  <si>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</si>
  <si>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</si>
  <si>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</si>
  <si>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</si>
  <si>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</si>
  <si>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</si>
  <si>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</si>
  <si>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</si>
  <si>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</si>
  <si>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</si>
  <si>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</si>
  <si>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</si>
  <si>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</si>
  <si>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</si>
  <si>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</si>
  <si>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</si>
  <si>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</si>
  <si>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</si>
  <si>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</si>
  <si>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</si>
  <si>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</si>
  <si>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</si>
  <si>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</si>
  <si>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</si>
  <si>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</si>
  <si>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</si>
  <si>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</si>
  <si>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</si>
  <si>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</si>
  <si>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</si>
  <si>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</si>
  <si>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</si>
  <si>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</si>
  <si>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</si>
  <si>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</si>
  <si>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</si>
  <si>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</si>
  <si>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</si>
  <si>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</si>
  <si>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</si>
  <si>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</si>
  <si>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</si>
  <si>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</si>
  <si>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</si>
  <si>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</si>
  <si>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</si>
  <si>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</si>
  <si>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</si>
  <si>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</si>
  <si>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</si>
  <si>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</si>
  <si>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</si>
  <si>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</si>
  <si>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</si>
  <si>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</si>
  <si>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</si>
  <si>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</si>
  <si>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</si>
  <si>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</si>
  <si>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</si>
  <si>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</si>
  <si>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</si>
  <si>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</si>
  <si>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</si>
  <si>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</si>
  <si>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</si>
  <si>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</si>
  <si>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</si>
  <si>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</si>
  <si>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</si>
  <si>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</si>
  <si>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</si>
  <si>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</si>
  <si>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</si>
  <si>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</si>
  <si>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</si>
  <si>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</si>
  <si>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</si>
  <si>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</si>
  <si>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</si>
  <si>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</si>
  <si>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</si>
  <si>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</si>
  <si>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</si>
  <si>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</si>
  <si>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</si>
  <si>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</si>
  <si>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</si>
  <si>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</si>
  <si>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</si>
  <si>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</si>
  <si>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</si>
  <si>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</si>
  <si>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</si>
  <si>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</si>
  <si>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</si>
  <si>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</si>
  <si>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</si>
  <si>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</si>
  <si>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</si>
  <si>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</si>
  <si>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</si>
  <si>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</si>
  <si>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</si>
  <si>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</si>
  <si>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</si>
  <si>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</si>
  <si>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</si>
  <si>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</si>
  <si>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</si>
  <si>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</si>
  <si>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</si>
  <si>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</si>
  <si>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</si>
  <si>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</si>
  <si>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</si>
  <si>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</si>
  <si>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</si>
  <si>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</si>
  <si>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</si>
  <si>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</si>
  <si>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</si>
  <si>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</si>
  <si>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</si>
  <si>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</si>
  <si>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</si>
  <si>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</si>
  <si>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</si>
  <si>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</si>
  <si>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</si>
  <si>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</si>
  <si>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</si>
  <si>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</si>
  <si>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</si>
  <si>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</si>
  <si>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</si>
  <si>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</si>
  <si>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</si>
  <si>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</si>
  <si>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</si>
  <si>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</si>
  <si>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</si>
  <si>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</si>
  <si>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</si>
  <si>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</si>
  <si>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</si>
  <si>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</si>
  <si>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</si>
  <si>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</si>
  <si>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</si>
  <si>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</si>
  <si>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</si>
  <si>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</si>
  <si>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</si>
  <si>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</si>
  <si>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</si>
  <si>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</si>
  <si>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</si>
  <si>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</si>
  <si>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</si>
  <si>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</si>
  <si>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</si>
  <si>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</si>
  <si>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</si>
  <si>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</si>
  <si>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</si>
  <si>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</si>
  <si>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</si>
  <si>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</si>
  <si>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</si>
  <si>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</si>
  <si>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</si>
  <si>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</si>
  <si>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</si>
  <si>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</si>
  <si>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</si>
  <si>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</si>
  <si>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</si>
  <si>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</si>
  <si>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</si>
  <si>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</si>
  <si>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</si>
  <si>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</si>
  <si>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</si>
  <si>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</si>
  <si>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</si>
  <si>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</si>
  <si>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</si>
  <si>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</si>
  <si>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</si>
  <si>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</si>
  <si>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</si>
  <si>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</si>
  <si>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</si>
  <si>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</si>
  <si>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</si>
  <si>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</si>
  <si>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</si>
  <si>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</si>
  <si>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</si>
  <si>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</si>
  <si>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</si>
  <si>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</si>
  <si>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</si>
  <si>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</si>
  <si>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</si>
  <si>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</si>
  <si>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</si>
  <si>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</si>
  <si>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</si>
  <si>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</si>
  <si>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</si>
  <si>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</si>
  <si>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</si>
  <si>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</si>
  <si>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</si>
  <si>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</si>
  <si>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</si>
  <si>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</si>
  <si>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</si>
  <si>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</si>
  <si>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</si>
  <si>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</si>
  <si>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</si>
  <si>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</si>
  <si>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</si>
  <si>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</si>
  <si>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</si>
  <si>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</si>
  <si>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</si>
  <si>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</si>
  <si>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</si>
  <si>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</si>
  <si>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</si>
  <si>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</si>
  <si>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</si>
  <si>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</si>
  <si>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</si>
  <si>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</si>
  <si>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</si>
  <si>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</si>
  <si>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</si>
  <si>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</si>
  <si>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</si>
  <si>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</si>
  <si>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</si>
  <si>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</si>
  <si>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</si>
  <si>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</si>
  <si>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</si>
  <si>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</si>
  <si>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</si>
  <si>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</si>
  <si>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</si>
  <si>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</si>
  <si>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</si>
  <si>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</si>
  <si>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</si>
  <si>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</si>
  <si>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</si>
  <si>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</si>
  <si>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</si>
  <si>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</si>
  <si>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</si>
  <si>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</si>
  <si>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</si>
  <si>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</si>
  <si>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</si>
  <si>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</si>
  <si>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</si>
  <si>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</si>
  <si>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</si>
  <si>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</si>
  <si>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</si>
  <si>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</si>
  <si>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</si>
  <si>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</si>
  <si>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</si>
  <si>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</si>
  <si>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</si>
  <si>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</si>
  <si>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</si>
  <si>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</si>
  <si>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</si>
  <si>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</si>
  <si>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</si>
  <si>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</si>
  <si>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</si>
  <si>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</si>
  <si>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</si>
  <si>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</si>
  <si>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</si>
  <si>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</si>
  <si>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</si>
  <si>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</si>
  <si>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</si>
  <si>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</si>
  <si>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</si>
  <si>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</si>
  <si>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</si>
  <si>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</si>
  <si>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</si>
  <si>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</si>
  <si>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</si>
  <si>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</si>
  <si>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</si>
  <si>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</si>
  <si>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</si>
  <si>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</si>
  <si>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</si>
  <si>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</si>
  <si>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</si>
  <si>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</si>
  <si>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</si>
  <si>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</si>
  <si>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</si>
  <si>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</si>
  <si>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</si>
  <si>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</si>
  <si>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</si>
  <si>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</si>
  <si>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</si>
  <si>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</si>
  <si>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</si>
  <si>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</si>
  <si>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</si>
  <si>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</si>
  <si>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</si>
  <si>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</si>
  <si>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</si>
  <si>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</si>
  <si>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</si>
  <si>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</si>
  <si>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</si>
  <si>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</si>
  <si>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</si>
  <si>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</si>
  <si>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</si>
  <si>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</si>
  <si>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</si>
  <si>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</si>
  <si>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</si>
  <si>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</si>
  <si>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</si>
  <si>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</si>
  <si>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</si>
  <si>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</si>
  <si>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</si>
  <si>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</si>
  <si>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</si>
  <si>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</si>
  <si>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</si>
  <si>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</si>
  <si>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</si>
  <si>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</si>
  <si>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</si>
  <si>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</si>
  <si>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</si>
  <si>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</si>
  <si>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</si>
  <si>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</si>
  <si>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</si>
  <si>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</si>
  <si>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</si>
  <si>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</si>
  <si>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</si>
  <si>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</si>
  <si>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</si>
  <si>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</si>
  <si>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</si>
  <si>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</si>
  <si>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</si>
  <si>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</si>
  <si>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</si>
  <si>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</si>
  <si>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</si>
  <si>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</si>
  <si>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</si>
  <si>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</si>
  <si>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</si>
  <si>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</si>
  <si>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</si>
  <si>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</si>
  <si>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</si>
  <si>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</si>
  <si>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</si>
  <si>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</si>
  <si>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</si>
  <si>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</si>
  <si>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</si>
  <si>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</si>
  <si>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</si>
  <si>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</si>
  <si>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</si>
  <si>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</si>
  <si>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</si>
  <si>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</si>
  <si>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</si>
  <si>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</si>
  <si>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</si>
  <si>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</si>
  <si>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</si>
  <si>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</si>
  <si>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</si>
  <si>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</si>
  <si>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</si>
  <si>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</si>
  <si>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</si>
  <si>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</si>
  <si>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</si>
  <si>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</si>
  <si>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</si>
  <si>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</si>
  <si>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</si>
  <si>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</si>
  <si>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</si>
  <si>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</si>
  <si>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</si>
  <si>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</si>
  <si>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</si>
  <si>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</si>
  <si>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</si>
  <si>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</si>
  <si>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</si>
  <si>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</si>
  <si>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</si>
  <si>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</si>
  <si>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</si>
  <si>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</si>
  <si>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</si>
  <si>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</si>
  <si>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</si>
  <si>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</si>
  <si>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</si>
  <si>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</si>
  <si>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</si>
  <si>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</si>
  <si>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</si>
  <si>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</si>
  <si>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</si>
  <si>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</si>
  <si>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</si>
  <si>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</si>
  <si>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</si>
  <si>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</si>
  <si>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</si>
  <si>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</si>
  <si>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</si>
  <si>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</si>
  <si>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</si>
  <si>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</si>
  <si>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</si>
  <si>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</si>
  <si>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</si>
  <si>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</si>
  <si>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</si>
  <si>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</si>
  <si>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</si>
  <si>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</si>
  <si>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</si>
  <si>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</si>
  <si>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</si>
  <si>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</si>
  <si>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</si>
  <si>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</si>
  <si>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</si>
  <si>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</si>
  <si>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</si>
  <si>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</si>
  <si>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</si>
  <si>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</si>
  <si>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</si>
  <si>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</si>
  <si>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</si>
  <si>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</si>
  <si>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</si>
  <si>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</si>
  <si>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</si>
  <si>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</si>
  <si>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</si>
  <si>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</si>
  <si>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</si>
  <si>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</si>
  <si>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</si>
  <si>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</si>
  <si>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</si>
  <si>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</si>
  <si>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</si>
  <si>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</si>
  <si>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</si>
  <si>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</si>
  <si>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</si>
  <si>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</si>
  <si>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</si>
  <si>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</si>
  <si>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</si>
  <si>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</si>
  <si>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</si>
  <si>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</si>
  <si>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</si>
  <si>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</si>
  <si>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</si>
  <si>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</si>
  <si>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</si>
  <si>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</si>
  <si>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</si>
  <si>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</si>
  <si>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</si>
  <si>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</si>
  <si>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</si>
  <si>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</si>
  <si>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</si>
  <si>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</si>
  <si>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</si>
  <si>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</si>
  <si>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</si>
  <si>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</si>
  <si>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</si>
  <si>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</si>
  <si>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</si>
  <si>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</si>
  <si>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</si>
  <si>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</si>
  <si>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</si>
  <si>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</si>
  <si>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</si>
  <si>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</si>
  <si>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</si>
  <si>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</si>
  <si>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</si>
  <si>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</si>
  <si>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</si>
  <si>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</si>
  <si>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</si>
  <si>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</si>
  <si>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</si>
  <si>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</si>
  <si>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</si>
  <si>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</si>
  <si>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</si>
  <si>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</si>
  <si>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</si>
  <si>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</si>
  <si>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</si>
  <si>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</si>
  <si>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</si>
  <si>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</si>
  <si>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</si>
  <si>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</si>
  <si>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</si>
  <si>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</si>
  <si>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</si>
  <si>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</si>
  <si>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</si>
  <si>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</si>
  <si>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</si>
  <si>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</si>
  <si>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</si>
  <si>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</si>
  <si>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</si>
  <si>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</si>
  <si>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</si>
  <si>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</si>
  <si>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</si>
  <si>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</si>
  <si>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</si>
  <si>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</si>
  <si>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</si>
  <si>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</si>
  <si>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</si>
  <si>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</si>
  <si>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</si>
  <si>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</si>
  <si>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</si>
  <si>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</si>
  <si>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</si>
  <si>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</si>
  <si>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</si>
  <si>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</si>
  <si>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</si>
  <si>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</si>
  <si>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</si>
  <si>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</si>
  <si>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</si>
  <si>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</si>
  <si>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</si>
  <si>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</si>
  <si>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</si>
  <si>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</si>
  <si>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</si>
  <si>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</si>
  <si>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</si>
  <si>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</si>
  <si>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</si>
  <si>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</si>
  <si>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</si>
  <si>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</si>
  <si>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</si>
  <si>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</si>
  <si>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</si>
  <si>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</si>
  <si>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</si>
  <si>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</si>
  <si>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</si>
  <si>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</si>
  <si>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</si>
  <si>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</si>
  <si>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</si>
  <si>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</si>
  <si>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</si>
  <si>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</si>
  <si>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</si>
  <si>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</si>
  <si>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</si>
  <si>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</si>
  <si>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</si>
  <si>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</si>
  <si>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</si>
  <si>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</si>
  <si>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</si>
  <si>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</si>
  <si>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</si>
  <si>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</si>
  <si>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</si>
  <si>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</si>
  <si>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</si>
  <si>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</si>
  <si>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</si>
  <si>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</si>
  <si>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</si>
  <si>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</si>
  <si>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</si>
  <si>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</si>
  <si>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</si>
  <si>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</si>
  <si>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</si>
  <si>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</si>
  <si>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</si>
  <si>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</si>
  <si>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</si>
  <si>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</si>
  <si>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</si>
  <si>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</si>
  <si>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</si>
  <si>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</si>
  <si>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</si>
  <si>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</si>
  <si>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</si>
  <si>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</si>
  <si>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</si>
  <si>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</si>
  <si>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</si>
  <si>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</si>
  <si>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</si>
  <si>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</si>
  <si>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</si>
  <si>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</si>
  <si>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</si>
  <si>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</si>
  <si>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</si>
  <si>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</si>
  <si>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</si>
  <si>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</si>
  <si>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</si>
  <si>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</si>
  <si>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</si>
  <si>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</si>
  <si>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</si>
  <si>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</si>
  <si>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</si>
  <si>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</si>
  <si>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</si>
  <si>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</si>
  <si>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</si>
  <si>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</si>
  <si>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</si>
  <si>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</si>
  <si>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</si>
  <si>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</si>
  <si>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</si>
  <si>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</si>
  <si>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</si>
  <si>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</si>
  <si>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</si>
  <si>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</si>
  <si>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</si>
  <si>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</si>
  <si>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</si>
  <si>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</si>
  <si>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</si>
  <si>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</si>
  <si>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</si>
  <si>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</si>
  <si>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</si>
  <si>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</si>
  <si>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</si>
  <si>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</si>
  <si>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</si>
  <si>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</si>
  <si>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</si>
  <si>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</si>
  <si>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</si>
  <si>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</si>
  <si>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</si>
  <si>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</si>
  <si>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</si>
  <si>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</si>
  <si>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</si>
  <si>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</si>
  <si>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</si>
  <si>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</si>
  <si>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</si>
  <si>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</si>
  <si>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</si>
  <si>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</si>
  <si>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</si>
  <si>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</si>
  <si>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</si>
  <si>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</si>
  <si>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</si>
  <si>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</si>
  <si>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</si>
  <si>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</si>
  <si>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</si>
  <si>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</si>
  <si>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</si>
  <si>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</si>
  <si>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</si>
  <si>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</si>
  <si>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</si>
  <si>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</si>
  <si>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</si>
  <si>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</si>
  <si>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</si>
  <si>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</si>
  <si>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</si>
  <si>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</si>
  <si>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</si>
  <si>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</si>
  <si>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</si>
  <si>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</si>
  <si>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</si>
  <si>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</si>
  <si>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</si>
  <si>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</si>
  <si>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</si>
  <si>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</si>
  <si>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</si>
  <si>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</si>
  <si>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</si>
  <si>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</si>
  <si>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</si>
  <si>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</si>
  <si>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</si>
  <si>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</si>
  <si>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</si>
  <si>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</si>
  <si>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</si>
  <si>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</si>
  <si>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</si>
  <si>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</si>
  <si>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</si>
  <si>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</si>
  <si>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</si>
  <si>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</si>
  <si>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</si>
  <si>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</si>
  <si>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</si>
  <si>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</si>
  <si>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</si>
  <si>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</si>
  <si>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</si>
  <si>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</si>
  <si>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</si>
  <si>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</si>
  <si>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</si>
  <si>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</si>
  <si>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</si>
  <si>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</si>
  <si>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</si>
  <si>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</si>
  <si>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</si>
  <si>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</si>
  <si>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</si>
  <si>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</si>
  <si>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</si>
  <si>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</si>
  <si>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</si>
  <si>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</si>
  <si>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</si>
  <si>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</si>
  <si>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</si>
  <si>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</si>
  <si>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</si>
  <si>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</si>
  <si>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</si>
  <si>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</si>
  <si>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</si>
  <si>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</si>
  <si>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</si>
  <si>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</si>
  <si>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</si>
  <si>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</si>
  <si>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</si>
  <si>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</si>
  <si>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</si>
  <si>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</si>
  <si>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</si>
  <si>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</si>
  <si>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</si>
  <si>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</si>
  <si>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</si>
  <si>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</si>
  <si>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</si>
  <si>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</si>
  <si>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</si>
  <si>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</si>
  <si>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</si>
  <si>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</si>
  <si>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</si>
  <si>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</si>
  <si>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</si>
  <si>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</si>
  <si>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</si>
  <si>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</si>
  <si>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</si>
  <si>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</si>
  <si>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</si>
  <si>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</si>
  <si>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</si>
  <si>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</si>
  <si>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</si>
  <si>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</si>
  <si>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</si>
  <si>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</si>
  <si>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</si>
  <si>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</si>
  <si>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</si>
  <si>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</si>
  <si>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</si>
  <si>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</si>
  <si>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</si>
  <si>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</si>
  <si>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</si>
  <si>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</si>
  <si>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</si>
  <si>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</si>
  <si>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</si>
  <si>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</si>
  <si>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</si>
  <si>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</si>
  <si>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</si>
  <si>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</si>
  <si>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</si>
  <si>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</si>
  <si>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</si>
  <si>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</si>
  <si>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</si>
  <si>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</si>
  <si>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</si>
  <si>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</si>
  <si>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</si>
  <si>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</si>
  <si>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</si>
  <si>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</si>
  <si>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</si>
  <si>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</si>
  <si>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</si>
  <si>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</si>
  <si>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</si>
  <si>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</si>
  <si>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</si>
  <si>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</si>
  <si>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</si>
  <si>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</si>
  <si>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</si>
  <si>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</si>
  <si>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</si>
  <si>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</si>
  <si>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</si>
  <si>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</si>
  <si>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</si>
  <si>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</si>
  <si>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</si>
  <si>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</si>
  <si>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</si>
  <si>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</si>
  <si>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</si>
  <si>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</si>
  <si>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</si>
  <si>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</si>
  <si>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</si>
  <si>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</si>
  <si>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</si>
  <si>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</si>
  <si>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</si>
  <si>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</si>
  <si>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</si>
  <si>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</si>
  <si>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</si>
  <si>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</si>
  <si>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</si>
  <si>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</si>
  <si>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</si>
  <si>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</si>
  <si>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</si>
  <si>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</si>
  <si>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</si>
  <si>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</si>
  <si>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</si>
  <si>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</si>
  <si>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</si>
  <si>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</si>
  <si>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</si>
  <si>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</si>
  <si>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</si>
  <si>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</si>
  <si>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</si>
  <si>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</si>
  <si>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</si>
  <si>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</si>
  <si>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</si>
  <si>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</si>
  <si>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</si>
  <si>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</si>
  <si>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</si>
  <si>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</si>
  <si>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</si>
  <si>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</si>
  <si>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</si>
  <si>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</si>
  <si>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</si>
  <si>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</si>
  <si>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</si>
  <si>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</si>
  <si>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</si>
  <si>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</si>
  <si>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</si>
  <si>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</si>
  <si>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</si>
  <si>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</si>
  <si>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</si>
  <si>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</si>
  <si>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</si>
  <si>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</si>
  <si>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</si>
  <si>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</si>
  <si>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</si>
  <si>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</si>
  <si>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</si>
  <si>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</si>
  <si>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</si>
  <si>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</si>
  <si>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</si>
  <si>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</si>
  <si>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</si>
  <si>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</si>
  <si>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</si>
  <si>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</si>
  <si>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</si>
  <si>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</si>
  <si>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</si>
  <si>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</si>
  <si>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</si>
  <si>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</si>
  <si>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</si>
  <si>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</si>
  <si>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</si>
  <si>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</si>
  <si>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</si>
  <si>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</si>
  <si>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</si>
  <si>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</si>
  <si>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</si>
  <si>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</si>
  <si>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</si>
  <si>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</si>
  <si>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</si>
  <si>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</si>
  <si>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</si>
  <si>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</si>
  <si>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</si>
  <si>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</si>
  <si>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</si>
  <si>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</si>
  <si>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</si>
  <si>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</si>
  <si>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</si>
  <si>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</si>
  <si>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</si>
  <si>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</si>
  <si>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</si>
  <si>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</si>
  <si>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</si>
  <si>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</si>
  <si>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</si>
  <si>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</si>
  <si>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</si>
  <si>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</si>
  <si>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</si>
  <si>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</si>
  <si>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</si>
  <si>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</si>
  <si>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</si>
  <si>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</si>
  <si>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</si>
  <si>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</si>
  <si>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</si>
  <si>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</si>
  <si>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</si>
  <si>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</si>
  <si>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</si>
  <si>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</si>
  <si>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</si>
  <si>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</si>
  <si>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</si>
  <si>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</si>
  <si>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</si>
  <si>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</si>
  <si>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</si>
  <si>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</si>
  <si>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</si>
  <si>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</si>
  <si>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</si>
  <si>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</si>
  <si>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</si>
  <si>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</si>
  <si>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</si>
  <si>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</si>
  <si>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</si>
  <si>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</si>
  <si>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</si>
  <si>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</si>
  <si>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</si>
  <si>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</si>
  <si>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</si>
  <si>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</si>
  <si>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</si>
  <si>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</si>
  <si>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</si>
  <si>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</si>
  <si>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</si>
  <si>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</si>
  <si>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</si>
  <si>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</si>
  <si>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</si>
  <si>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</si>
  <si>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</si>
  <si>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</si>
  <si>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</si>
  <si>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</si>
  <si>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</si>
  <si>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</si>
  <si>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</si>
  <si>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</si>
  <si>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</si>
  <si>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</si>
  <si>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</si>
  <si>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</si>
  <si>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</si>
  <si>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</si>
  <si>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</si>
  <si>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</si>
  <si>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</si>
  <si>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</si>
  <si>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</si>
  <si>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</si>
  <si>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</si>
  <si>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</si>
  <si>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</si>
  <si>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</si>
  <si>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</si>
  <si>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</si>
  <si>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</si>
  <si>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</si>
  <si>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</si>
  <si>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</si>
  <si>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</si>
  <si>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</si>
  <si>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</si>
  <si>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</si>
  <si>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</si>
  <si>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</si>
  <si>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</si>
  <si>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</si>
  <si>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</si>
  <si>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</si>
  <si>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</si>
  <si>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</si>
  <si>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</si>
  <si>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</si>
  <si>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</si>
  <si>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</si>
  <si>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</si>
  <si>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</si>
  <si>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</si>
  <si>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</si>
  <si>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</si>
  <si>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</si>
  <si>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</si>
  <si>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</si>
  <si>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</si>
  <si>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</si>
  <si>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</si>
  <si>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</si>
  <si>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</si>
  <si>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</si>
  <si>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</si>
  <si>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</si>
  <si>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</si>
  <si>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</si>
  <si>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</si>
  <si>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</si>
  <si>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</si>
  <si>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</si>
  <si>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</si>
  <si>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</si>
  <si>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</si>
  <si>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</si>
  <si>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</si>
  <si>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</si>
  <si>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</si>
  <si>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</si>
  <si>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</si>
  <si>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</si>
  <si>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</si>
  <si>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</si>
  <si>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</si>
  <si>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</si>
  <si>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</si>
  <si>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</si>
  <si>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</si>
  <si>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</si>
  <si>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</si>
  <si>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</si>
  <si>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</si>
  <si>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</si>
  <si>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</si>
  <si>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</si>
  <si>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</si>
  <si>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</si>
  <si>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</si>
  <si>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</si>
  <si>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</si>
  <si>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</si>
  <si>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</si>
  <si>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</si>
  <si>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</si>
  <si>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</si>
  <si>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</si>
  <si>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</si>
  <si>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</si>
  <si>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</si>
  <si>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</si>
  <si>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</si>
  <si>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</si>
  <si>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</si>
  <si>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</si>
  <si>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</si>
  <si>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</si>
  <si>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</si>
  <si>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</si>
  <si>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</si>
  <si>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</si>
  <si>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</si>
  <si>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</si>
  <si>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</si>
  <si>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</si>
  <si>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</si>
  <si>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</si>
  <si>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</si>
  <si>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</si>
  <si>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</si>
  <si>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</si>
  <si>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</si>
  <si>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</si>
  <si>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</si>
  <si>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</si>
  <si>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</si>
  <si>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</si>
  <si>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</si>
  <si>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</si>
  <si>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</si>
  <si>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</si>
  <si>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</si>
  <si>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</si>
  <si>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</si>
  <si>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</si>
  <si>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</si>
  <si>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</si>
  <si>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</si>
  <si>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</si>
  <si>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</si>
  <si>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</si>
  <si>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</si>
  <si>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</si>
  <si>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</si>
  <si>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</si>
  <si>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</si>
  <si>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</si>
  <si>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</si>
  <si>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</si>
  <si>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</si>
  <si>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</si>
  <si>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</si>
  <si>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</si>
  <si>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</si>
  <si>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</si>
  <si>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</si>
  <si>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</si>
  <si>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</si>
  <si>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</si>
  <si>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</si>
  <si>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</si>
  <si>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</si>
  <si>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</si>
  <si>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</si>
  <si>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</si>
  <si>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</si>
  <si>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</si>
  <si>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</si>
  <si>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</si>
  <si>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</si>
  <si>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</si>
  <si>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</si>
  <si>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</si>
  <si>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</si>
  <si>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</si>
  <si>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</si>
  <si>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</si>
  <si>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</si>
  <si>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</si>
  <si>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</si>
  <si>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</si>
  <si>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</si>
  <si>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</si>
  <si>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</si>
  <si>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</si>
  <si>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</si>
  <si>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</si>
  <si>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</si>
  <si>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</si>
  <si>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</si>
  <si>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</si>
  <si>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</si>
  <si>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</si>
  <si>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</si>
  <si>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</si>
  <si>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</si>
  <si>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</si>
  <si>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</si>
  <si>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</si>
  <si>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</si>
  <si>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</si>
  <si>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</si>
  <si>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</si>
  <si>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</si>
  <si>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</si>
  <si>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</si>
  <si>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</si>
  <si>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</si>
  <si>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</si>
  <si>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</si>
  <si>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</si>
  <si>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</si>
  <si>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</si>
  <si>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</si>
  <si>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</si>
  <si>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</si>
  <si>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</si>
  <si>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</si>
  <si>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</si>
  <si>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</si>
  <si>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</si>
  <si>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</si>
  <si>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</si>
  <si>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</si>
  <si>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</si>
  <si>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</si>
  <si>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</si>
  <si>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</si>
  <si>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</si>
  <si>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</si>
  <si>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</si>
  <si>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</si>
  <si>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</si>
  <si>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</si>
  <si>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</si>
  <si>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</si>
  <si>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</si>
  <si>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</si>
  <si>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</si>
  <si>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</si>
  <si>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</si>
  <si>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</si>
  <si>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</si>
  <si>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</si>
  <si>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</si>
  <si>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</si>
  <si>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</si>
  <si>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</si>
  <si>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</si>
  <si>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</si>
  <si>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</si>
  <si>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</si>
  <si>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</si>
  <si>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</si>
  <si>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</si>
  <si>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</si>
  <si>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</si>
  <si>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</si>
  <si>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</si>
  <si>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</si>
  <si>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</si>
  <si>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</si>
  <si>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</si>
  <si>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</si>
  <si>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</si>
  <si>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</si>
  <si>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</si>
  <si>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</si>
  <si>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</si>
  <si>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</si>
  <si>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</si>
  <si>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</si>
  <si>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</si>
  <si>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</si>
  <si>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</si>
  <si>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</si>
  <si>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</si>
  <si>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</si>
  <si>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</si>
  <si>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</si>
  <si>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</si>
  <si>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</si>
  <si>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</si>
  <si>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</si>
  <si>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</si>
  <si>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</si>
  <si>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</si>
  <si>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</si>
  <si>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</si>
  <si>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</si>
  <si>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</si>
  <si>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</si>
  <si>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</si>
  <si>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</si>
  <si>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</si>
  <si>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</si>
  <si>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</si>
  <si>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</si>
  <si>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</si>
  <si>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</si>
  <si>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</si>
  <si>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</si>
  <si>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</si>
  <si>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</si>
  <si>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</si>
  <si>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</si>
  <si>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</si>
  <si>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</si>
  <si>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</si>
  <si>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</si>
  <si>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</si>
  <si>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</si>
  <si>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</si>
  <si>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</si>
  <si>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</si>
  <si>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</si>
  <si>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</si>
  <si>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</si>
  <si>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</si>
  <si>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</si>
  <si>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</si>
  <si>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</si>
  <si>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</si>
  <si>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</si>
  <si>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</si>
  <si>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</si>
  <si>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</si>
  <si>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</si>
  <si>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</si>
  <si>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</si>
  <si>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</si>
  <si>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</si>
  <si>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</si>
  <si>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</si>
  <si>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</si>
  <si>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</si>
  <si>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</si>
  <si>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</si>
  <si>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</si>
  <si>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</si>
  <si>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</si>
  <si>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</si>
  <si>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</si>
  <si>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</si>
  <si>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</si>
  <si>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</si>
  <si>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</si>
  <si>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</si>
  <si>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</si>
  <si>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</si>
  <si>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</si>
  <si>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</si>
  <si>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</si>
  <si>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</si>
  <si>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</si>
  <si>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</si>
  <si>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</si>
  <si>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</si>
  <si>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</si>
  <si>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</si>
  <si>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</si>
  <si>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</si>
  <si>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</si>
  <si>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</si>
  <si>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</si>
  <si>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</si>
  <si>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</si>
  <si>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</si>
  <si>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</si>
  <si>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</si>
  <si>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</si>
  <si>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</si>
  <si>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</si>
  <si>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</si>
  <si>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</si>
  <si>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</si>
  <si>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</si>
  <si>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</si>
  <si>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</si>
  <si>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</si>
  <si>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</si>
  <si>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</si>
  <si>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</si>
  <si>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</si>
  <si>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</si>
  <si>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</si>
  <si>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</si>
  <si>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</si>
  <si>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</si>
  <si>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</si>
  <si>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</si>
  <si>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</si>
  <si>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</si>
  <si>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</si>
  <si>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</si>
  <si>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</si>
  <si>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</si>
  <si>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</si>
  <si>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</si>
  <si>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</si>
  <si>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</si>
  <si>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</si>
  <si>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</si>
  <si>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</si>
  <si>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</si>
  <si>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</si>
  <si>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</si>
  <si>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</si>
  <si>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</si>
  <si>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</si>
  <si>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</si>
  <si>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</si>
  <si>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</si>
  <si>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</si>
  <si>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</si>
  <si>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</si>
  <si>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</si>
  <si>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</si>
  <si>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</si>
  <si>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</si>
  <si>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</si>
  <si>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</si>
  <si>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</si>
  <si>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</si>
  <si>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</si>
  <si>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</si>
  <si>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</si>
  <si>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</si>
  <si>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</si>
  <si>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</si>
  <si>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</si>
  <si>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</si>
  <si>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</si>
  <si>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</si>
  <si>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</si>
  <si>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</si>
  <si>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</si>
  <si>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</si>
  <si>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</si>
  <si>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</si>
  <si>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</si>
  <si>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</si>
  <si>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</si>
  <si>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</si>
  <si>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</si>
  <si>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</si>
  <si>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</si>
  <si>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</si>
  <si>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</si>
  <si>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</si>
  <si>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</si>
  <si>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</si>
  <si>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</si>
  <si>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</si>
  <si>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</si>
  <si>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</si>
  <si>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</si>
  <si>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</si>
  <si>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</si>
  <si>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</si>
  <si>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</si>
  <si>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</si>
  <si>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</si>
  <si>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</si>
  <si>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</si>
  <si>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</si>
  <si>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</si>
  <si>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</si>
  <si>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</si>
  <si>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</si>
  <si>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</si>
  <si>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</si>
  <si>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</si>
  <si>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</si>
  <si>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</si>
  <si>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</si>
  <si>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</si>
  <si>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</si>
  <si>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</si>
  <si>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</si>
  <si>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</si>
  <si>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</si>
  <si>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</si>
  <si>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</si>
  <si>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</si>
  <si>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</si>
  <si>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</si>
  <si>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</si>
  <si>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</si>
  <si>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</si>
  <si>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</si>
  <si>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</si>
  <si>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</si>
  <si>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</si>
  <si>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</si>
  <si>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</si>
  <si>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</si>
  <si>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</si>
  <si>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</si>
  <si>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</si>
  <si>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</si>
  <si>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</si>
  <si>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</si>
  <si>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</si>
  <si>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</si>
  <si>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</si>
  <si>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</si>
  <si>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</si>
  <si>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</si>
  <si>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</si>
  <si>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</si>
  <si>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</si>
  <si>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</si>
  <si>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</si>
  <si>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</si>
  <si>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</si>
  <si>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</si>
  <si>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</si>
  <si>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</si>
  <si>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</si>
  <si>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</si>
  <si>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</si>
  <si>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</si>
  <si>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</si>
  <si>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</si>
  <si>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</si>
  <si>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</si>
  <si>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</si>
  <si>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</si>
  <si>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</si>
  <si>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</si>
  <si>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</si>
  <si>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</si>
  <si>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</si>
  <si>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</si>
  <si>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</si>
  <si>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</si>
  <si>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</si>
  <si>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</si>
  <si>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</si>
  <si>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</si>
  <si>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</si>
  <si>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</si>
  <si>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</si>
  <si>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</si>
  <si>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</si>
  <si>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</si>
  <si>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</si>
  <si>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</si>
  <si>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</si>
  <si>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</si>
  <si>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</si>
  <si>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</si>
  <si>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</si>
  <si>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</si>
  <si>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</si>
  <si>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</si>
  <si>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</si>
  <si>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</si>
  <si>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</si>
  <si>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</si>
  <si>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</si>
  <si>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</si>
  <si>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</si>
  <si>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</si>
  <si>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</si>
  <si>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</si>
  <si>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</si>
  <si>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</si>
  <si>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</si>
  <si>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</si>
  <si>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</si>
  <si>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</si>
  <si>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</si>
  <si>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</si>
  <si>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</si>
  <si>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</si>
  <si>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</si>
  <si>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</si>
  <si>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</si>
  <si>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</si>
  <si>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</si>
  <si>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</si>
  <si>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</si>
  <si>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</si>
  <si>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</si>
  <si>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</si>
  <si>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</si>
  <si>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</si>
  <si>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</si>
  <si>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</si>
  <si>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</si>
  <si>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</si>
  <si>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</si>
  <si>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</si>
  <si>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</si>
  <si>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</si>
  <si>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</si>
  <si>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</si>
  <si>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</si>
  <si>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</si>
  <si>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</si>
  <si>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</si>
  <si>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</si>
  <si>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</si>
  <si>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</si>
  <si>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</si>
  <si>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</si>
  <si>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</si>
  <si>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</si>
  <si>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</si>
  <si>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</si>
  <si>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</si>
  <si>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</si>
  <si>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</si>
  <si>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</si>
  <si>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</si>
  <si>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</si>
  <si>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</si>
  <si>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</si>
  <si>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</si>
  <si>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</si>
  <si>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</si>
  <si>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</si>
  <si>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</si>
  <si>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</si>
  <si>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</si>
  <si>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</si>
  <si>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</si>
  <si>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</si>
  <si>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</si>
  <si>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</si>
  <si>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</si>
  <si>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</si>
  <si>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</si>
  <si>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</si>
  <si>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</si>
  <si>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</si>
  <si>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</si>
  <si>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</si>
  <si>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</si>
  <si>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</si>
  <si>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</si>
  <si>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</si>
  <si>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</si>
  <si>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</si>
  <si>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</si>
  <si>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</si>
  <si>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</si>
  <si>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</si>
  <si>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</si>
  <si>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</si>
  <si>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</si>
  <si>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</si>
  <si>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</si>
  <si>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</si>
  <si>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</si>
  <si>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</si>
  <si>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</si>
  <si>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</si>
  <si>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</si>
  <si>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</si>
  <si>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</si>
  <si>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</si>
  <si>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</si>
  <si>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</si>
  <si>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</si>
  <si>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</si>
  <si>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</si>
  <si>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</si>
  <si>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</si>
  <si>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</si>
  <si>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</si>
  <si>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</si>
  <si>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</si>
  <si>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</si>
  <si>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</si>
  <si>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</si>
  <si>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</si>
  <si>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</si>
  <si>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</si>
  <si>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</si>
  <si>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</si>
  <si>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</si>
  <si>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</si>
  <si>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</si>
  <si>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</si>
  <si>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</si>
  <si>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</si>
  <si>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</si>
  <si>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</si>
  <si>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</si>
  <si>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</si>
  <si>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</si>
  <si>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</si>
  <si>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</si>
  <si>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</si>
  <si>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</si>
  <si>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</si>
  <si>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</si>
  <si>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</si>
  <si>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</si>
  <si>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</si>
  <si>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</si>
  <si>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</si>
  <si>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</si>
  <si>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</si>
  <si>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</si>
  <si>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</si>
  <si>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</si>
  <si>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</si>
  <si>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</si>
  <si>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</si>
  <si>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</si>
  <si>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</si>
  <si>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</si>
  <si>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</si>
  <si>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</si>
  <si>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</si>
  <si>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</si>
  <si>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</si>
  <si>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</si>
  <si>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</si>
  <si>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</si>
  <si>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</si>
  <si>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</si>
  <si>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</si>
  <si>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</si>
  <si>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</si>
  <si>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</si>
  <si>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</si>
  <si>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</si>
  <si>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</si>
  <si>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</si>
  <si>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</si>
  <si>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</si>
  <si>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</si>
  <si>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</si>
  <si>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</si>
  <si>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</si>
  <si>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</si>
  <si>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</si>
  <si>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</si>
  <si>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</si>
  <si>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</si>
  <si>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</si>
  <si>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</si>
  <si>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</si>
  <si>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</si>
  <si>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</si>
  <si>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</si>
  <si>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</si>
  <si>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</si>
  <si>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</si>
  <si>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</si>
  <si>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</si>
  <si>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</si>
  <si>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</si>
  <si>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</si>
  <si>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</si>
  <si>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</si>
  <si>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</si>
  <si>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</si>
  <si>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</si>
  <si>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</si>
  <si>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</si>
  <si>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</si>
  <si>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</si>
  <si>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</si>
  <si>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</si>
  <si>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</si>
  <si>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</si>
  <si>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</si>
  <si>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</si>
  <si>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</si>
  <si>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</si>
  <si>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</si>
  <si>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</si>
  <si>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</si>
  <si>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</si>
  <si>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</si>
  <si>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</si>
  <si>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</si>
  <si>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</si>
  <si>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</si>
  <si>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</si>
  <si>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</si>
  <si>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</si>
  <si>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</si>
  <si>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</si>
  <si>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</si>
  <si>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</si>
  <si>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</si>
  <si>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</si>
  <si>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</si>
  <si>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</si>
  <si>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</si>
  <si>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</si>
  <si>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</si>
  <si>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</si>
  <si>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</si>
  <si>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</si>
  <si>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</si>
  <si>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</si>
  <si>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</si>
  <si>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</si>
  <si>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</si>
  <si>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</si>
  <si>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</si>
  <si>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</si>
  <si>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</si>
  <si>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</si>
  <si>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</si>
  <si>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</si>
  <si>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</si>
  <si>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</si>
  <si>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</si>
  <si>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</si>
  <si>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</si>
  <si>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</si>
  <si>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</si>
  <si>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</si>
  <si>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</si>
  <si>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</si>
  <si>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</si>
  <si>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</si>
  <si>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</si>
  <si>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</si>
  <si>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</si>
  <si>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</si>
  <si>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</si>
  <si>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</si>
  <si>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</si>
  <si>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</si>
  <si>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</si>
  <si>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</si>
  <si>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</si>
  <si>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</si>
  <si>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</si>
  <si>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</si>
  <si>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</si>
  <si>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</si>
  <si>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</si>
  <si>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</si>
  <si>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</si>
  <si>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</si>
  <si>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</si>
  <si>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</si>
  <si>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</si>
  <si>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</si>
  <si>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</si>
  <si>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</si>
  <si>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</si>
  <si>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</si>
  <si>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</si>
  <si>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</si>
  <si>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</si>
  <si>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</si>
  <si>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</si>
  <si>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</si>
  <si>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</si>
  <si>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</si>
  <si>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</si>
  <si>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</si>
  <si>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</si>
  <si>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</si>
  <si>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</si>
  <si>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</si>
  <si>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</si>
  <si>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</si>
  <si>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</si>
  <si>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</si>
  <si>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</si>
  <si>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</si>
  <si>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</si>
  <si>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</si>
  <si>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</si>
  <si>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</si>
  <si>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</si>
  <si>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</si>
  <si>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</si>
  <si>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</si>
  <si>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</si>
  <si>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</si>
  <si>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</si>
  <si>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</si>
  <si>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</si>
  <si>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</si>
  <si>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</si>
  <si>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</si>
  <si>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</si>
  <si>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</si>
  <si>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</si>
  <si>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</si>
  <si>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</si>
  <si>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</si>
  <si>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</si>
  <si>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</si>
  <si>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</si>
  <si>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</si>
  <si>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</si>
  <si>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</si>
  <si>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</si>
  <si>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</si>
  <si>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</si>
  <si>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</si>
  <si>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</si>
  <si>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</si>
  <si>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</si>
  <si>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</si>
  <si>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</si>
  <si>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</si>
  <si>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</si>
  <si>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</si>
  <si>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</si>
  <si>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</si>
  <si>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</si>
  <si>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</si>
  <si>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</si>
  <si>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</si>
  <si>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</si>
  <si>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</si>
  <si>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</si>
  <si>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</si>
  <si>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</si>
  <si>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</si>
  <si>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</si>
  <si>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</si>
  <si>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</si>
  <si>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</si>
  <si>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</si>
  <si>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</si>
  <si>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</si>
  <si>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</si>
  <si>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</si>
  <si>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</si>
  <si>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</si>
  <si>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</si>
  <si>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</si>
  <si>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</si>
  <si>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</si>
  <si>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</si>
  <si>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</si>
  <si>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</si>
  <si>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</si>
  <si>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</si>
  <si>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</si>
  <si>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</si>
  <si>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</si>
  <si>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</si>
  <si>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</si>
  <si>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</si>
  <si>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</si>
  <si>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</si>
  <si>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</si>
  <si>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</si>
  <si>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</si>
  <si>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</si>
  <si>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</si>
  <si>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</si>
  <si>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</si>
  <si>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</si>
  <si>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</si>
  <si>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</si>
  <si>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</si>
  <si>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</si>
  <si>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</si>
  <si>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</si>
  <si>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</si>
  <si>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</si>
  <si>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</si>
  <si>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</si>
  <si>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</si>
  <si>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</si>
  <si>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</si>
  <si>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</si>
  <si>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</si>
  <si>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</si>
  <si>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</si>
  <si>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</si>
  <si>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</si>
  <si>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</si>
  <si>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</si>
  <si>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</si>
  <si>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</si>
  <si>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</si>
  <si>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</si>
  <si>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</si>
  <si>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</si>
  <si>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</si>
  <si>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</si>
  <si>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</si>
  <si>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</si>
  <si>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</si>
  <si>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</si>
  <si>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</si>
  <si>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</si>
  <si>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</si>
  <si>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</si>
  <si>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</si>
  <si>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</si>
  <si>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</si>
  <si>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</si>
  <si>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</si>
  <si>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</si>
  <si>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</si>
  <si>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</si>
  <si>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</si>
  <si>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</si>
  <si>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</si>
  <si>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</si>
  <si>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</si>
  <si>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</si>
  <si>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</si>
  <si>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</si>
  <si>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</si>
  <si>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</si>
  <si>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</si>
  <si>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</si>
  <si>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</si>
  <si>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</si>
  <si>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</si>
  <si>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</si>
  <si>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</si>
  <si>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</si>
  <si>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</si>
  <si>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</si>
  <si>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</si>
  <si>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</si>
  <si>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</si>
  <si>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</si>
  <si>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</si>
  <si>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</si>
  <si>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</si>
  <si>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</si>
  <si>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</si>
  <si>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</si>
  <si>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</si>
  <si>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</si>
  <si>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</si>
  <si>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</si>
  <si>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</si>
  <si>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</si>
  <si>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</si>
  <si>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</si>
  <si>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</si>
  <si>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</si>
  <si>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</si>
  <si>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</si>
  <si>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</si>
  <si>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</si>
  <si>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</si>
  <si>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</si>
  <si>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</si>
  <si>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</si>
  <si>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</si>
  <si>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</si>
  <si>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</si>
  <si>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</si>
  <si>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</si>
  <si>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</si>
  <si>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</si>
  <si>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</si>
  <si>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</si>
  <si>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</si>
  <si>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</si>
  <si>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</si>
  <si>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</si>
  <si>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</si>
  <si>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</si>
  <si>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</si>
  <si>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</si>
  <si>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</si>
  <si>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</si>
  <si>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</si>
  <si>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</si>
  <si>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</si>
  <si>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</si>
  <si>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</si>
  <si>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</si>
  <si>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</si>
  <si>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</si>
  <si>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</si>
  <si>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</si>
  <si>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</si>
  <si>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</si>
  <si>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</si>
  <si>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</si>
  <si>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</si>
  <si>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</si>
  <si>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</si>
  <si>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</si>
  <si>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</si>
  <si>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</si>
  <si>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</si>
  <si>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</si>
  <si>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</si>
  <si>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</si>
  <si>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</si>
  <si>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</si>
  <si>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</si>
  <si>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</si>
  <si>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</si>
  <si>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</si>
  <si>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</si>
  <si>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</si>
  <si>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</si>
  <si>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</si>
  <si>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</si>
  <si>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</si>
  <si>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</si>
  <si>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</si>
  <si>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</si>
  <si>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</si>
  <si>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</si>
  <si>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</si>
  <si>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</si>
  <si>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</si>
  <si>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</si>
  <si>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</si>
  <si>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</si>
  <si>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</si>
  <si>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</si>
  <si>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</si>
  <si>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</si>
  <si>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</si>
  <si>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</si>
  <si>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</si>
  <si>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</si>
  <si>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</si>
  <si>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</si>
  <si>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</si>
  <si>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</si>
  <si>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</si>
  <si>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</si>
  <si>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</si>
  <si>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</si>
  <si>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</si>
  <si>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</si>
  <si>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</si>
  <si>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</si>
  <si>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</si>
  <si>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</si>
  <si>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</si>
  <si>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</si>
  <si>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</si>
  <si>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</si>
  <si>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</si>
  <si>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</si>
  <si>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</si>
  <si>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</si>
  <si>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</si>
  <si>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</si>
  <si>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</si>
  <si>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</si>
  <si>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</si>
  <si>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</si>
  <si>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</si>
  <si>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</si>
  <si>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</si>
  <si>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</si>
  <si>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</si>
  <si>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</si>
  <si>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</si>
  <si>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</si>
  <si>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</si>
  <si>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</si>
  <si>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</si>
  <si>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</si>
  <si>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</si>
  <si>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</si>
  <si>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</si>
  <si>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</si>
  <si>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</si>
  <si>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</si>
  <si>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</si>
  <si>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</si>
  <si>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</si>
  <si>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</si>
  <si>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</si>
  <si>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</si>
  <si>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</si>
  <si>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</si>
  <si>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</si>
  <si>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</si>
  <si>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</si>
  <si>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</si>
  <si>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</si>
  <si>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</si>
  <si>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</si>
  <si>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</si>
  <si>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</si>
  <si>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</si>
  <si>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</si>
  <si>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</si>
  <si>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</si>
  <si>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</si>
  <si>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</si>
  <si>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</si>
  <si>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</si>
  <si>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</si>
  <si>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</si>
  <si>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</si>
  <si>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</si>
  <si>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</si>
  <si>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</si>
  <si>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</si>
  <si>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</si>
  <si>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</si>
  <si>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</si>
  <si>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</si>
  <si>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</si>
  <si>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</si>
  <si>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</si>
  <si>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</si>
  <si>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</si>
  <si>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</si>
  <si>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</si>
  <si>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</si>
  <si>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</si>
  <si>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</si>
  <si>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</si>
  <si>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</si>
  <si>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</si>
  <si>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</si>
  <si>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</si>
  <si>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</si>
  <si>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</si>
  <si>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</si>
  <si>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</si>
  <si>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</si>
  <si>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</si>
  <si>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</si>
  <si>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</si>
  <si>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</si>
  <si>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</si>
  <si>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</si>
  <si>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</si>
  <si>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</si>
  <si>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</si>
  <si>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</si>
  <si>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</si>
  <si>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</si>
  <si>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</si>
  <si>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</si>
  <si>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</si>
  <si>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</si>
  <si>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</si>
  <si>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</si>
  <si>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</si>
  <si>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</si>
  <si>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</si>
  <si>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</si>
  <si>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</si>
  <si>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</si>
  <si>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</si>
  <si>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</si>
  <si>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</si>
  <si>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</si>
  <si>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</si>
  <si>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</si>
  <si>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</si>
  <si>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</si>
  <si>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</si>
  <si>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</si>
  <si>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</si>
  <si>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</si>
  <si>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</si>
  <si>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</si>
  <si>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</si>
  <si>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</si>
  <si>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</si>
  <si>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</si>
  <si>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</si>
  <si>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</si>
  <si>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</si>
  <si>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</si>
  <si>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</si>
  <si>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</si>
  <si>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</si>
  <si>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</si>
  <si>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</si>
  <si>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</si>
  <si>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</si>
  <si>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</si>
  <si>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</si>
  <si>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</si>
  <si>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</si>
  <si>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</si>
  <si>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</si>
  <si>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</si>
  <si>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</si>
  <si>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</si>
  <si>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</si>
  <si>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</si>
  <si>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</si>
  <si>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</si>
  <si>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</si>
  <si>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</si>
  <si>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</si>
  <si>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</si>
  <si>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</si>
  <si>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</si>
  <si>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</si>
  <si>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</si>
  <si>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</si>
  <si>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</si>
  <si>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</si>
  <si>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</si>
  <si>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</si>
  <si>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</si>
  <si>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</si>
  <si>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</si>
  <si>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</si>
  <si>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</si>
  <si>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</si>
  <si>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</si>
  <si>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</si>
  <si>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</si>
  <si>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</si>
  <si>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</si>
  <si>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</si>
  <si>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</si>
  <si>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</si>
  <si>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</si>
  <si>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</si>
  <si>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</si>
  <si>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</si>
  <si>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</si>
  <si>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</si>
  <si>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</si>
  <si>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</si>
  <si>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</si>
  <si>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</si>
  <si>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</si>
  <si>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</si>
  <si>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</si>
  <si>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</si>
  <si>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</si>
  <si>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</si>
  <si>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</si>
  <si>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</si>
  <si>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</si>
  <si>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</si>
  <si>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</si>
  <si>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</si>
  <si>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</si>
  <si>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</si>
  <si>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</si>
  <si>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</si>
  <si>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</si>
  <si>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</si>
  <si>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</si>
  <si>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</si>
  <si>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</si>
  <si>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</si>
  <si>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</si>
  <si>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</si>
  <si>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</si>
  <si>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</si>
  <si>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</si>
  <si>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</si>
  <si>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</si>
  <si>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</si>
  <si>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</si>
  <si>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</si>
  <si>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</si>
  <si>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</si>
  <si>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</si>
  <si>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</si>
  <si>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</si>
  <si>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</si>
  <si>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</si>
  <si>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</si>
  <si>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</si>
  <si>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</si>
  <si>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</si>
  <si>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</si>
  <si>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</si>
  <si>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</si>
  <si>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</si>
  <si>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</si>
  <si>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</si>
  <si>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</si>
  <si>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</si>
  <si>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</si>
  <si>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</si>
  <si>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</si>
  <si>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</si>
  <si>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</si>
  <si>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</si>
  <si>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</si>
  <si>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</si>
  <si>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</si>
  <si>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</si>
  <si>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</si>
  <si>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</si>
  <si>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</si>
  <si>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</si>
  <si>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</si>
  <si>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</si>
  <si>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</si>
  <si>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</si>
  <si>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</si>
  <si>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</si>
  <si>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</si>
  <si>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</si>
  <si>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</si>
  <si>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</si>
  <si>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</si>
  <si>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</si>
  <si>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</si>
  <si>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</si>
  <si>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</si>
  <si>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</si>
  <si>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</si>
  <si>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</si>
  <si>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</si>
  <si>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</si>
  <si>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</si>
  <si>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</si>
  <si>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</si>
  <si>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</si>
  <si>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</si>
  <si>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</si>
  <si>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</si>
  <si>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</si>
  <si>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</si>
  <si>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</si>
  <si>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</si>
  <si>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</si>
  <si>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</si>
  <si>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</si>
  <si>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</si>
  <si>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</si>
  <si>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</si>
  <si>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</si>
  <si>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</si>
  <si>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</si>
  <si>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</si>
  <si>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</si>
  <si>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</si>
  <si>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</si>
  <si>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</si>
  <si>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</si>
  <si>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</si>
  <si>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</si>
  <si>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</si>
  <si>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</si>
  <si>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</si>
  <si>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</si>
  <si>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</si>
  <si>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</si>
  <si>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</si>
  <si>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</si>
  <si>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</si>
  <si>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</si>
  <si>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</si>
  <si>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</si>
  <si>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</si>
  <si>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</si>
  <si>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</si>
  <si>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</si>
  <si>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</si>
  <si>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</si>
  <si>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</si>
  <si>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</si>
  <si>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</si>
  <si>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</si>
  <si>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</si>
  <si>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</si>
  <si>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</si>
  <si>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</si>
  <si>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</si>
  <si>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</si>
  <si>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</si>
  <si>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</si>
  <si>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</si>
  <si>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</si>
  <si>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</si>
  <si>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</si>
  <si>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</si>
  <si>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</si>
  <si>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</si>
  <si>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</si>
  <si>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</si>
  <si>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</si>
  <si>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</si>
  <si>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</si>
  <si>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</si>
  <si>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</si>
  <si>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</si>
  <si>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</si>
  <si>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</si>
  <si>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</si>
  <si>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</si>
  <si>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</si>
  <si>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</si>
  <si>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</si>
  <si>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</si>
  <si>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</si>
  <si>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</si>
  <si>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</si>
  <si>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</si>
  <si>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</si>
  <si>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</si>
  <si>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</si>
  <si>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</si>
  <si>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</si>
  <si>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</si>
  <si>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</si>
  <si>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</si>
  <si>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</si>
  <si>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</si>
  <si>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</si>
  <si>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</si>
  <si>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</si>
  <si>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</si>
  <si>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</si>
  <si>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</si>
  <si>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</si>
  <si>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</si>
  <si>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</si>
  <si>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</si>
  <si>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</si>
  <si>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</si>
  <si>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</si>
  <si>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</si>
  <si>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</si>
  <si>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</si>
  <si>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</si>
  <si>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</si>
  <si>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</si>
  <si>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</si>
  <si>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</si>
  <si>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</si>
  <si>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</si>
  <si>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</si>
  <si>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</si>
  <si>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</si>
  <si>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</si>
  <si>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</si>
  <si>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</si>
  <si>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</si>
  <si>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</si>
  <si>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</si>
  <si>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</si>
  <si>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</si>
  <si>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</si>
  <si>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</si>
  <si>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</si>
  <si>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</si>
  <si>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</si>
  <si>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</si>
  <si>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</si>
  <si>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</si>
  <si>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</si>
  <si>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</si>
  <si>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</si>
  <si>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</si>
  <si>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</si>
  <si>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</si>
  <si>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</si>
  <si>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</si>
  <si>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</si>
  <si>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</si>
  <si>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</si>
  <si>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</si>
  <si>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</si>
  <si>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</si>
  <si>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</si>
  <si>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</si>
  <si>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</si>
  <si>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</si>
  <si>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</si>
  <si>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</si>
  <si>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</si>
  <si>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</si>
  <si>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</si>
  <si>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</si>
  <si>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</si>
  <si>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</si>
  <si>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</si>
  <si>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</si>
  <si>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</si>
  <si>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</si>
  <si>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</si>
  <si>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</si>
  <si>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</si>
  <si>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</si>
  <si>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</si>
  <si>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</si>
  <si>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</si>
  <si>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</si>
  <si>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</si>
  <si>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</si>
  <si>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</si>
  <si>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</si>
  <si>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</si>
  <si>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</si>
  <si>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</si>
  <si>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</si>
  <si>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</si>
  <si>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</si>
  <si>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</si>
  <si>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</si>
  <si>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</si>
  <si>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</si>
  <si>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</si>
  <si>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</si>
  <si>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</si>
  <si>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</si>
  <si>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</si>
  <si>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</si>
  <si>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</si>
  <si>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</si>
  <si>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</si>
  <si>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</si>
  <si>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</si>
  <si>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</si>
  <si>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</si>
  <si>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</si>
  <si>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</si>
  <si>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</si>
  <si>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</si>
  <si>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</si>
  <si>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</si>
  <si>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</si>
  <si>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</si>
  <si>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</si>
  <si>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</si>
  <si>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</si>
  <si>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</si>
  <si>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</si>
  <si>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</si>
  <si>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</si>
  <si>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</si>
  <si>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</si>
  <si>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</si>
  <si>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</si>
  <si>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</si>
  <si>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</si>
  <si>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</si>
  <si>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</si>
  <si>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</si>
  <si>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</si>
  <si>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</si>
  <si>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</si>
  <si>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</si>
  <si>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</si>
  <si>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</si>
  <si>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</si>
  <si>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</si>
  <si>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</si>
  <si>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</si>
  <si>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</si>
  <si>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</si>
  <si>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</si>
  <si>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</si>
  <si>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</si>
  <si>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</si>
  <si>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</si>
  <si>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</si>
  <si>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</si>
  <si>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</si>
  <si>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</si>
  <si>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</si>
  <si>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</si>
  <si>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</si>
  <si>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</si>
  <si>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</si>
  <si>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</si>
  <si>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</si>
  <si>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</si>
  <si>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</si>
  <si>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</si>
  <si>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</si>
  <si>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</si>
  <si>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</si>
  <si>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</si>
  <si>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</si>
  <si>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</si>
  <si>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</si>
  <si>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</si>
  <si>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</si>
  <si>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</si>
  <si>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</si>
  <si>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</si>
  <si>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</si>
  <si>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</si>
  <si>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</si>
  <si>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</si>
  <si>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</si>
  <si>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</si>
  <si>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</si>
  <si>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</si>
  <si>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</si>
  <si>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</si>
  <si>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</si>
  <si>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</si>
  <si>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</si>
  <si>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</si>
  <si>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</si>
  <si>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</si>
  <si>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</si>
  <si>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</si>
  <si>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</si>
  <si>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</si>
  <si>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</si>
  <si>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</si>
  <si>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</si>
  <si>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</si>
  <si>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</si>
  <si>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</si>
  <si>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</si>
  <si>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</si>
  <si>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</si>
  <si>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</si>
  <si>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</si>
  <si>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</si>
  <si>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</si>
  <si>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</si>
  <si>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</si>
  <si>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</si>
  <si>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</si>
  <si>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</si>
  <si>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</si>
  <si>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</si>
  <si>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</si>
  <si>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</si>
  <si>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</si>
  <si>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</si>
  <si>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</si>
  <si>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</si>
  <si>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</si>
  <si>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</si>
  <si>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</si>
  <si>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</si>
  <si>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</si>
  <si>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</si>
  <si>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</si>
  <si>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</si>
  <si>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</si>
  <si>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</si>
  <si>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</si>
  <si>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</si>
  <si>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</si>
  <si>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</si>
  <si>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</si>
  <si>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</si>
  <si>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</si>
  <si>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</si>
  <si>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</si>
  <si>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</si>
  <si>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</si>
  <si>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</si>
  <si>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</si>
  <si>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</si>
  <si>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</si>
  <si>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</si>
  <si>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</si>
  <si>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</si>
  <si>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</si>
  <si>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</si>
  <si>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</si>
  <si>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</si>
  <si>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</si>
  <si>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</si>
  <si>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</si>
  <si>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</si>
  <si>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</si>
  <si>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</si>
  <si>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</si>
  <si>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</si>
  <si>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</si>
  <si>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</si>
  <si>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</si>
  <si>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</si>
  <si>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</si>
  <si>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</si>
  <si>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</si>
  <si>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</si>
  <si>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</si>
  <si>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</si>
  <si>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</si>
  <si>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</si>
  <si>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</si>
  <si>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</si>
  <si>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</si>
  <si>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</si>
  <si>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</si>
  <si>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</si>
  <si>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</si>
  <si>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</si>
  <si>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</si>
  <si>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</si>
  <si>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</si>
  <si>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</si>
  <si>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</si>
  <si>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</si>
  <si>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</si>
  <si>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</si>
  <si>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</si>
  <si>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</si>
  <si>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</si>
  <si>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</si>
  <si>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</si>
  <si>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</si>
  <si>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</si>
  <si>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</si>
  <si>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</si>
  <si>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</si>
  <si>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</si>
  <si>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</si>
  <si>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</si>
  <si>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</si>
  <si>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</si>
  <si>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</si>
  <si>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</si>
  <si>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</si>
  <si>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</si>
  <si>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</si>
  <si>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</si>
  <si>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</si>
  <si>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</si>
  <si>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</si>
  <si>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</si>
  <si>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</si>
  <si>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</si>
  <si>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</si>
  <si>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</si>
  <si>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</si>
  <si>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</si>
  <si>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</si>
  <si>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</si>
  <si>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</si>
  <si>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</si>
  <si>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</si>
  <si>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</si>
  <si>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</si>
  <si>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</si>
  <si>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</si>
  <si>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</si>
  <si>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</si>
  <si>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</si>
  <si>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</si>
  <si>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</si>
  <si>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</si>
  <si>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</si>
  <si>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</si>
  <si>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</si>
  <si>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</si>
  <si>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</si>
  <si>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</si>
  <si>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</si>
  <si>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</si>
  <si>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</si>
  <si>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</si>
  <si>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</si>
  <si>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</si>
  <si>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</si>
  <si>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</si>
  <si>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</si>
  <si>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</si>
  <si>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</si>
  <si>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</si>
  <si>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</si>
  <si>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</si>
  <si>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</si>
  <si>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</si>
  <si>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</si>
  <si>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</si>
  <si>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</si>
  <si>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</si>
  <si>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</si>
  <si>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</si>
  <si>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</si>
  <si>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</si>
  <si>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</si>
  <si>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</si>
  <si>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</si>
  <si>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</si>
  <si>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</si>
  <si>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</si>
  <si>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</si>
  <si>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</si>
  <si>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</si>
  <si>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</si>
  <si>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</si>
  <si>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</si>
  <si>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</si>
  <si>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</si>
  <si>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</si>
  <si>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</si>
  <si>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</si>
  <si>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</si>
  <si>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</si>
  <si>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</si>
  <si>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</si>
  <si>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</si>
  <si>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</si>
  <si>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</si>
  <si>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</si>
  <si>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</si>
  <si>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</si>
  <si>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</si>
  <si>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</si>
  <si>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</si>
  <si>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</si>
  <si>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</si>
  <si>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</si>
  <si>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</si>
  <si>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</si>
  <si>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</si>
  <si>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</si>
  <si>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</si>
  <si>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</si>
  <si>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</si>
  <si>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</si>
  <si>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</si>
  <si>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</si>
  <si>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</si>
  <si>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</si>
  <si>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</si>
  <si>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</si>
  <si>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</si>
  <si>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</si>
  <si>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</si>
  <si>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</si>
  <si>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</si>
  <si>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</si>
  <si>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</si>
  <si>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</si>
  <si>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</si>
  <si>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</si>
  <si>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</si>
  <si>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</si>
  <si>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</si>
  <si>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</si>
  <si>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</si>
  <si>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</si>
  <si>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</si>
  <si>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</si>
  <si>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</si>
  <si>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</si>
  <si>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</si>
  <si>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</si>
  <si>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</si>
  <si>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</si>
  <si>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</si>
  <si>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</si>
  <si>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</si>
  <si>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</si>
  <si>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</si>
  <si>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</si>
  <si>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</si>
  <si>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</si>
  <si>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</si>
  <si>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</si>
  <si>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</si>
  <si>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</si>
  <si>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</si>
  <si>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</si>
  <si>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</si>
  <si>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</si>
  <si>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</si>
  <si>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</si>
  <si>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</si>
  <si>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</si>
  <si>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</si>
  <si>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</si>
  <si>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</si>
  <si>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</si>
  <si>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</si>
  <si>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</si>
  <si>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</si>
  <si>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</si>
  <si>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</si>
  <si>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</si>
  <si>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</si>
  <si>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</si>
  <si>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</si>
  <si>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</si>
  <si>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</si>
  <si>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</si>
  <si>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</si>
  <si>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</si>
  <si>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</si>
  <si>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</si>
  <si>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</si>
  <si>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</si>
  <si>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</si>
  <si>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</si>
  <si>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</si>
  <si>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</si>
  <si>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</si>
  <si>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</si>
  <si>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</si>
  <si>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</si>
  <si>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</si>
  <si>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</si>
  <si>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</si>
  <si>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</si>
  <si>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</si>
  <si>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</si>
  <si>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</si>
  <si>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</si>
  <si>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</si>
  <si>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</si>
  <si>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</si>
  <si>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</si>
  <si>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</si>
  <si>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</si>
  <si>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</si>
  <si>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</si>
  <si>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</si>
  <si>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</si>
  <si>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</si>
  <si>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</si>
  <si>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</si>
  <si>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</si>
  <si>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</si>
  <si>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</si>
  <si>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</si>
  <si>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</si>
  <si>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</si>
  <si>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</si>
  <si>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</si>
  <si>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</si>
  <si>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</si>
  <si>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</si>
  <si>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</si>
  <si>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</si>
  <si>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</si>
  <si>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</si>
  <si>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</si>
  <si>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</si>
  <si>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</si>
  <si>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</si>
  <si>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</si>
  <si>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</si>
  <si>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</si>
  <si>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</si>
  <si>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</si>
  <si>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</si>
  <si>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</si>
  <si>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</si>
  <si>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</si>
  <si>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</si>
  <si>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</si>
  <si>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</si>
  <si>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</si>
  <si>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</si>
  <si>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</si>
  <si>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</si>
  <si>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</si>
  <si>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</si>
  <si>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</si>
  <si>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</si>
  <si>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</si>
  <si>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</si>
  <si>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</si>
  <si>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</si>
  <si>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</si>
  <si>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</si>
  <si>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</si>
  <si>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</si>
  <si>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</si>
  <si>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</si>
  <si>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</si>
  <si>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</si>
  <si>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</si>
  <si>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</si>
  <si>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</si>
  <si>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</si>
  <si>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</si>
  <si>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</si>
  <si>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</si>
  <si>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</si>
  <si>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</si>
  <si>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</si>
  <si>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</si>
  <si>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</si>
  <si>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</si>
  <si>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</si>
  <si>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</si>
  <si>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</si>
  <si>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</si>
  <si>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</si>
  <si>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</si>
  <si>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</si>
  <si>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</si>
  <si>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</si>
  <si>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</si>
  <si>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</si>
  <si>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</si>
  <si>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</si>
  <si>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</si>
  <si>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</si>
  <si>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</si>
  <si>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</si>
  <si>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</si>
  <si>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</si>
  <si>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</si>
  <si>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</si>
  <si>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</si>
  <si>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</si>
  <si>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</si>
  <si>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</si>
  <si>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</si>
  <si>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</si>
  <si>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</si>
  <si>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</si>
  <si>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</si>
  <si>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</si>
  <si>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</si>
  <si>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</si>
  <si>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</si>
  <si>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</si>
  <si>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</si>
  <si>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</si>
  <si>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</si>
  <si>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</si>
  <si>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</si>
  <si>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</si>
  <si>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</si>
  <si>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</si>
  <si>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</si>
  <si>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</si>
  <si>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</si>
  <si>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</si>
  <si>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</si>
  <si>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</si>
  <si>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</si>
  <si>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</si>
  <si>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</si>
  <si>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</si>
  <si>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</si>
  <si>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</si>
  <si>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</si>
  <si>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</si>
  <si>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</si>
  <si>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</si>
  <si>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</si>
  <si>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</si>
  <si>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</si>
  <si>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</si>
  <si>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</si>
  <si>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</si>
  <si>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</si>
  <si>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</si>
  <si>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</si>
  <si>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</si>
  <si>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</si>
  <si>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</si>
  <si>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</si>
  <si>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</si>
  <si>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</si>
  <si>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</si>
  <si>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</si>
  <si>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</si>
  <si>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</si>
  <si>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</si>
  <si>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</si>
  <si>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</si>
  <si>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</si>
  <si>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</si>
  <si>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</si>
  <si>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</si>
  <si>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</si>
  <si>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</si>
  <si>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</si>
  <si>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</si>
  <si>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</si>
  <si>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</si>
  <si>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</si>
  <si>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</si>
  <si>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</si>
  <si>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</si>
  <si>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</si>
  <si>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</si>
  <si>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</si>
  <si>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</si>
  <si>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</si>
  <si>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</si>
  <si>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</si>
  <si>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</si>
  <si>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</si>
  <si>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</si>
  <si>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</si>
  <si>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</si>
  <si>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</si>
  <si>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</si>
  <si>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</si>
  <si>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</si>
  <si>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</si>
  <si>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</si>
  <si>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</si>
  <si>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</si>
  <si>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</si>
  <si>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</si>
  <si>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</si>
  <si>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</si>
  <si>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</si>
  <si>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</si>
  <si>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</si>
  <si>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</si>
  <si>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</si>
  <si>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</si>
  <si>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</si>
  <si>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</si>
  <si>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</si>
  <si>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</si>
  <si>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</si>
  <si>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</si>
  <si>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</si>
  <si>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</si>
  <si>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</si>
  <si>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</si>
  <si>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</si>
  <si>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</si>
  <si>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</si>
  <si>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</si>
  <si>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</si>
  <si>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</si>
  <si>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</si>
  <si>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</si>
  <si>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</si>
  <si>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</si>
  <si>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</si>
  <si>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</si>
  <si>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</si>
  <si>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</si>
  <si>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</si>
  <si>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</si>
  <si>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</si>
  <si>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</si>
  <si>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</si>
  <si>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</si>
  <si>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</si>
  <si>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</si>
  <si>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</si>
  <si>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</si>
  <si>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</si>
  <si>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</si>
  <si>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</si>
  <si>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</si>
  <si>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</si>
  <si>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</si>
  <si>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</si>
  <si>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</si>
  <si>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</si>
  <si>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</si>
  <si>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</si>
  <si>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</si>
  <si>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</si>
  <si>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</si>
  <si>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</si>
  <si>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</si>
  <si>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</si>
  <si>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</si>
  <si>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</si>
  <si>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</si>
  <si>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</si>
  <si>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</si>
  <si>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</si>
  <si>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</si>
  <si>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</si>
  <si>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</si>
  <si>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</si>
  <si>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</si>
  <si>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</si>
  <si>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</si>
  <si>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</si>
  <si>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</si>
  <si>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</si>
  <si>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</si>
  <si>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</si>
  <si>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</si>
  <si>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</si>
  <si>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</si>
  <si>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</si>
  <si>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</si>
  <si>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</si>
  <si>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</si>
  <si>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</si>
  <si>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</si>
  <si>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</si>
  <si>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</si>
  <si>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</si>
  <si>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</si>
  <si>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</si>
  <si>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</si>
  <si>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</si>
  <si>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</si>
  <si>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</si>
  <si>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</si>
  <si>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</si>
  <si>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</si>
  <si>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</si>
  <si>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</si>
  <si>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</si>
  <si>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</si>
  <si>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</si>
  <si>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</si>
  <si>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</si>
  <si>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</si>
  <si>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</si>
  <si>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</si>
  <si>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</si>
  <si>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</si>
  <si>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</si>
  <si>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</si>
  <si>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</si>
  <si>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</si>
  <si>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</si>
  <si>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</si>
  <si>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</si>
  <si>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</si>
  <si>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</si>
  <si>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</si>
  <si>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</si>
  <si>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</si>
  <si>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</si>
  <si>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</si>
  <si>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</si>
  <si>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</si>
  <si>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</si>
  <si>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</si>
  <si>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</si>
  <si>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</si>
  <si>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</si>
  <si>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</si>
  <si>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</si>
  <si>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</si>
  <si>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</si>
  <si>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</si>
  <si>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</si>
  <si>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</si>
  <si>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</si>
  <si>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</si>
  <si>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</si>
  <si>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</si>
  <si>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</si>
  <si>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</si>
  <si>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</si>
  <si>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</si>
  <si>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</si>
  <si>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</si>
  <si>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</si>
  <si>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</si>
  <si>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</si>
  <si>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</si>
  <si>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</si>
  <si>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</si>
  <si>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</si>
  <si>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</si>
  <si>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</si>
  <si>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</si>
  <si>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</si>
  <si>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</si>
  <si>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</si>
  <si>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</si>
  <si>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</si>
  <si>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</si>
  <si>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</si>
  <si>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</si>
  <si>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</si>
  <si>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</si>
  <si>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</si>
  <si>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</si>
  <si>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</si>
  <si>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</si>
  <si>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</si>
  <si>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</si>
  <si>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</si>
  <si>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</si>
  <si>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</si>
  <si>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</si>
  <si>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</si>
  <si>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</si>
  <si>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</si>
  <si>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</si>
  <si>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</si>
  <si>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</si>
  <si>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</si>
  <si>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</si>
  <si>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</si>
  <si>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</si>
  <si>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</si>
  <si>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</si>
  <si>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</si>
  <si>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</si>
  <si>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</si>
  <si>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</si>
  <si>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</si>
  <si>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</si>
  <si>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</si>
  <si>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</si>
  <si>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</si>
  <si>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</si>
  <si>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</si>
  <si>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</si>
  <si>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</si>
  <si>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</si>
  <si>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</si>
  <si>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</si>
  <si>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</si>
  <si>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</si>
  <si>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</si>
  <si>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</si>
  <si>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</si>
  <si>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</si>
  <si>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</si>
  <si>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</si>
  <si>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</si>
  <si>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</si>
  <si>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</si>
  <si>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</si>
  <si>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</si>
  <si>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</si>
  <si>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</si>
  <si>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</si>
  <si>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</si>
  <si>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</si>
  <si>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</si>
  <si>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</si>
  <si>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</si>
  <si>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</si>
  <si>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</si>
  <si>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</si>
  <si>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</si>
  <si>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</si>
  <si>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</si>
  <si>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</si>
  <si>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</si>
  <si>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</si>
  <si>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</si>
  <si>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</si>
  <si>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</si>
  <si>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</si>
  <si>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</si>
  <si>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</si>
  <si>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</si>
  <si>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</si>
  <si>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</si>
  <si>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</si>
  <si>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</si>
  <si>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</si>
  <si>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</si>
  <si>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</si>
  <si>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</si>
  <si>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</si>
  <si>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</si>
  <si>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</si>
  <si>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</si>
  <si>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</si>
  <si>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</si>
  <si>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</si>
  <si>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</si>
  <si>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</si>
  <si>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</si>
  <si>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</si>
  <si>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</si>
  <si>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</si>
  <si>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</si>
  <si>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</si>
  <si>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</si>
  <si>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</si>
  <si>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</si>
  <si>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</si>
  <si>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</si>
  <si>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</si>
  <si>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</si>
  <si>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</si>
  <si>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</si>
  <si>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</si>
  <si>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</si>
  <si>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</si>
  <si>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</si>
  <si>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</si>
  <si>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</si>
  <si>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</si>
  <si>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</si>
  <si>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</si>
  <si>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</si>
  <si>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</si>
  <si>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</si>
  <si>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</si>
  <si>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</si>
  <si>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</si>
  <si>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</si>
  <si>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</si>
  <si>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</si>
  <si>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</si>
  <si>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</si>
  <si>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</si>
  <si>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</si>
  <si>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</si>
  <si>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</si>
  <si>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</si>
  <si>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</si>
  <si>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</si>
  <si>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</si>
  <si>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</si>
  <si>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</si>
  <si>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</si>
  <si>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</si>
  <si>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</si>
  <si>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</si>
  <si>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</si>
  <si>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</si>
  <si>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</si>
  <si>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</si>
  <si>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</si>
  <si>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</si>
  <si>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</si>
  <si>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</si>
  <si>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</si>
  <si>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</si>
  <si>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</si>
  <si>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</si>
  <si>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</si>
  <si>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</si>
  <si>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</si>
  <si>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</si>
  <si>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</si>
  <si>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</si>
  <si>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</si>
  <si>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</si>
  <si>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</si>
  <si>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</si>
  <si>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</si>
  <si>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</si>
  <si>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</si>
  <si>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</si>
  <si>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</si>
  <si>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</si>
  <si>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</si>
  <si>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</si>
  <si>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</si>
  <si>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</si>
  <si>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</si>
  <si>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</si>
  <si>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</si>
  <si>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</si>
  <si>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</si>
  <si>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</si>
  <si>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</si>
  <si>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</si>
  <si>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</si>
  <si>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</si>
  <si>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</si>
  <si>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</si>
  <si>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</si>
  <si>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</si>
  <si>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</si>
  <si>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</si>
  <si>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</si>
  <si>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</si>
  <si>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</si>
  <si>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</si>
  <si>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</si>
  <si>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</si>
  <si>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</si>
  <si>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</si>
  <si>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</si>
  <si>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</si>
  <si>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</si>
  <si>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</si>
  <si>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</si>
  <si>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</si>
  <si>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</si>
  <si>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</si>
  <si>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</si>
  <si>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</si>
  <si>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</si>
  <si>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</si>
  <si>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</si>
  <si>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</si>
  <si>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</si>
  <si>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</si>
  <si>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</si>
  <si>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</si>
  <si>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</si>
  <si>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</si>
  <si>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</si>
  <si>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</si>
  <si>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</si>
  <si>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</si>
  <si>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</si>
  <si>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</si>
  <si>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</si>
  <si>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</si>
  <si>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</si>
  <si>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</si>
  <si>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</si>
  <si>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</si>
  <si>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</si>
  <si>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</si>
  <si>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</si>
  <si>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</si>
  <si>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</si>
  <si>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</si>
  <si>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</si>
  <si>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</si>
  <si>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</si>
  <si>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</si>
  <si>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</si>
  <si>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</si>
  <si>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</si>
  <si>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</si>
  <si>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</si>
  <si>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</si>
  <si>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</si>
  <si>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</si>
  <si>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</si>
  <si>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</si>
  <si>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</si>
  <si>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</si>
  <si>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</si>
  <si>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</si>
  <si>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</si>
  <si>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</si>
  <si>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</si>
  <si>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</si>
  <si>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</si>
  <si>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</si>
  <si>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</si>
  <si>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</si>
  <si>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</si>
  <si>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</si>
  <si>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</si>
  <si>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</si>
  <si>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</si>
  <si>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</si>
  <si>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</si>
  <si>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</si>
  <si>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</si>
  <si>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</si>
  <si>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</si>
  <si>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</si>
  <si>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</si>
  <si>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</si>
  <si>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</si>
  <si>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</si>
  <si>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</si>
  <si>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</si>
  <si>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</si>
  <si>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</si>
  <si>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</si>
  <si>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</si>
  <si>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</si>
  <si>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</si>
  <si>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</si>
  <si>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</si>
  <si>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</si>
  <si>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</si>
  <si>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</si>
  <si>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</si>
  <si>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</si>
  <si>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</si>
  <si>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</si>
  <si>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</si>
  <si>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</si>
  <si>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</si>
  <si>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</si>
  <si>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</si>
  <si>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</si>
  <si>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</si>
  <si>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</si>
  <si>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</si>
  <si>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</si>
  <si>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</si>
  <si>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</si>
  <si>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</si>
  <si>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</si>
  <si>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</si>
  <si>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</si>
  <si>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</si>
  <si>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</si>
  <si>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</si>
  <si>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</si>
  <si>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</si>
  <si>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</si>
  <si>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</si>
  <si>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</si>
  <si>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</si>
  <si>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</si>
  <si>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</si>
  <si>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</si>
  <si>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</si>
  <si>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</si>
  <si>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</si>
  <si>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</si>
  <si>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</si>
  <si>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</si>
  <si>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</si>
  <si>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</si>
  <si>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</si>
  <si>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</si>
  <si>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</si>
  <si>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</si>
  <si>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</si>
  <si>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</si>
  <si>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</si>
  <si>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</si>
  <si>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</si>
  <si>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</si>
  <si>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</si>
  <si>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</si>
  <si>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</si>
  <si>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</si>
  <si>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</si>
  <si>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</si>
  <si>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</si>
  <si>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</si>
  <si>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</si>
  <si>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</si>
  <si>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</si>
  <si>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</si>
  <si>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</si>
  <si>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</si>
  <si>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</si>
  <si>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</si>
  <si>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</si>
  <si>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</si>
  <si>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</si>
  <si>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</si>
  <si>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</si>
  <si>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</si>
  <si>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</si>
  <si>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</si>
  <si>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</si>
  <si>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</si>
  <si>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</si>
  <si>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</si>
  <si>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</si>
  <si>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</si>
  <si>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</si>
  <si>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</si>
  <si>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</si>
  <si>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</si>
  <si>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</si>
  <si>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</si>
  <si>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</si>
  <si>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</si>
  <si>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</si>
  <si>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</si>
  <si>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</si>
  <si>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</si>
  <si>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</si>
  <si>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</si>
  <si>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</si>
  <si>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</si>
  <si>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</si>
  <si>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</si>
  <si>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</si>
  <si>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</si>
  <si>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</si>
  <si>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</si>
  <si>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</si>
  <si>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</si>
  <si>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</si>
  <si>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</si>
  <si>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</si>
  <si>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</si>
  <si>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</si>
  <si>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</si>
  <si>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</si>
  <si>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</si>
  <si>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</si>
  <si>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</si>
  <si>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</si>
  <si>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</si>
  <si>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</si>
  <si>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</si>
  <si>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</si>
  <si>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</si>
  <si>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</si>
  <si>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</si>
  <si>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</si>
  <si>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</si>
  <si>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</si>
  <si>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</si>
  <si>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</si>
  <si>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</si>
  <si>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</si>
  <si>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</si>
  <si>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</si>
  <si>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</si>
  <si>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</si>
  <si>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</si>
  <si>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</si>
  <si>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</si>
  <si>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</si>
  <si>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</si>
  <si>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</si>
  <si>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</si>
  <si>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</si>
  <si>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</si>
  <si>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</si>
  <si>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</si>
  <si>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</si>
  <si>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</si>
  <si>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</si>
  <si>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</si>
  <si>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</si>
  <si>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</si>
  <si>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</si>
  <si>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</si>
  <si>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</si>
  <si>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</si>
  <si>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</si>
  <si>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</si>
  <si>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</si>
  <si>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</si>
  <si>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</si>
  <si>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</si>
  <si>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</si>
  <si>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</si>
  <si>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</si>
  <si>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</si>
  <si>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</si>
  <si>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</si>
  <si>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</si>
  <si>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</si>
  <si>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</si>
  <si>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</si>
  <si>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</si>
  <si>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</si>
  <si>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</si>
  <si>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</si>
  <si>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</si>
  <si>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</si>
  <si>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</si>
  <si>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</si>
  <si>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</si>
  <si>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</si>
  <si>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</si>
  <si>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</si>
  <si>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</si>
  <si>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</si>
  <si>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</si>
  <si>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</si>
  <si>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</si>
  <si>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</si>
  <si>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</si>
  <si>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</si>
  <si>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</si>
  <si>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</si>
  <si>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</si>
  <si>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</si>
  <si>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</si>
  <si>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</si>
  <si>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</si>
  <si>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</si>
  <si>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</si>
  <si>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</si>
  <si>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</si>
  <si>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</si>
  <si>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</si>
  <si>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</si>
  <si>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</si>
  <si>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</si>
  <si>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</si>
  <si>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</si>
  <si>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</si>
  <si>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</si>
  <si>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</si>
  <si>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</si>
  <si>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</si>
  <si>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</si>
  <si>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</si>
  <si>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</si>
  <si>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</si>
  <si>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</si>
  <si>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</si>
  <si>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</si>
  <si>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</si>
  <si>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</si>
  <si>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</si>
  <si>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</si>
  <si>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</si>
  <si>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</si>
  <si>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</si>
  <si>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</si>
  <si>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</si>
  <si>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</si>
  <si>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</si>
  <si>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</si>
  <si>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</si>
  <si>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</si>
  <si>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</si>
  <si>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</si>
  <si>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</si>
  <si>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</si>
  <si>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</si>
  <si>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</si>
  <si>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</si>
  <si>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</si>
  <si>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</si>
  <si>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</si>
  <si>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</si>
  <si>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</si>
  <si>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</si>
  <si>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</si>
  <si>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</si>
  <si>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</si>
  <si>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</si>
  <si>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</si>
  <si>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</si>
  <si>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</si>
  <si>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</si>
  <si>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</si>
  <si>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</si>
  <si>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</si>
  <si>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</si>
  <si>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</si>
  <si>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</si>
  <si>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</si>
  <si>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</si>
  <si>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</si>
  <si>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</si>
  <si>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</si>
  <si>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</si>
  <si>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</si>
  <si>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</si>
  <si>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</si>
  <si>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</si>
  <si>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</si>
  <si>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</si>
  <si>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</si>
  <si>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</si>
  <si>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</si>
  <si>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</si>
  <si>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</si>
  <si>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</si>
  <si>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</si>
  <si>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</si>
  <si>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</si>
  <si>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</si>
  <si>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</si>
  <si>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</si>
  <si>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</si>
  <si>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</si>
  <si>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</si>
  <si>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</si>
  <si>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</si>
  <si>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</si>
  <si>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</si>
  <si>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</si>
  <si>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</si>
  <si>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</si>
  <si>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</si>
  <si>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</si>
  <si>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</si>
  <si>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</si>
  <si>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</si>
  <si>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</si>
  <si>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</si>
  <si>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</si>
  <si>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</si>
  <si>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</si>
  <si>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</si>
  <si>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</si>
  <si>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</si>
  <si>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</si>
  <si>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</si>
  <si>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</si>
  <si>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</si>
  <si>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</si>
  <si>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</si>
  <si>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</si>
  <si>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</si>
  <si>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</si>
  <si>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</si>
  <si>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</si>
  <si>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</si>
  <si>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</si>
  <si>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</si>
  <si>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</si>
  <si>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</si>
  <si>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</si>
  <si>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</si>
  <si>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</si>
  <si>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</si>
  <si>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</si>
  <si>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</si>
  <si>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</si>
  <si>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</si>
  <si>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</si>
  <si>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</si>
  <si>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</si>
  <si>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</si>
  <si>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</si>
  <si>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</si>
  <si>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</si>
  <si>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</si>
  <si>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</si>
  <si>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</si>
  <si>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</si>
  <si>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</si>
  <si>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</si>
  <si>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</si>
  <si>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</si>
  <si>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</si>
  <si>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</si>
  <si>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</si>
  <si>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</si>
  <si>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</si>
  <si>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</si>
  <si>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</si>
  <si>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</si>
  <si>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</si>
  <si>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</si>
  <si>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</si>
  <si>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</si>
  <si>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</si>
  <si>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</si>
  <si>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</si>
  <si>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</si>
  <si>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</si>
  <si>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</si>
  <si>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</si>
  <si>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</si>
  <si>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</si>
  <si>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</si>
  <si>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</si>
  <si>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</si>
  <si>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</si>
  <si>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</si>
  <si>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</si>
  <si>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</si>
  <si>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</si>
  <si>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</si>
  <si>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</si>
  <si>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</si>
  <si>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</si>
  <si>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</si>
  <si>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</si>
  <si>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</si>
  <si>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</si>
  <si>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</si>
  <si>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</si>
  <si>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</si>
  <si>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</si>
  <si>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</si>
  <si>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</si>
  <si>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</si>
  <si>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</si>
  <si>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</si>
  <si>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</si>
  <si>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</si>
  <si>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</si>
  <si>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</si>
  <si>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</si>
  <si>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</si>
  <si>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</si>
  <si>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</si>
  <si>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</si>
  <si>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</si>
  <si>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</si>
  <si>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</si>
  <si>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</si>
  <si>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</si>
  <si>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</si>
  <si>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</si>
  <si>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</si>
  <si>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</si>
  <si>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</si>
  <si>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</si>
  <si>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</si>
  <si>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</si>
  <si>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</si>
  <si>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</si>
  <si>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</si>
  <si>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</si>
  <si>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</si>
  <si>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</si>
  <si>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</si>
  <si>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</si>
  <si>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</si>
  <si>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</si>
  <si>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</si>
  <si>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</si>
  <si>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</si>
  <si>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</si>
  <si>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</si>
  <si>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</si>
  <si>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</si>
  <si>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</si>
  <si>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</si>
  <si>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</si>
  <si>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</si>
  <si>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</si>
  <si>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</si>
  <si>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</si>
  <si>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</si>
  <si>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</si>
  <si>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</si>
  <si>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</si>
  <si>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</si>
  <si>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</si>
  <si>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</si>
  <si>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</si>
  <si>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</si>
  <si>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</si>
  <si>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</si>
  <si>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</si>
  <si>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</si>
  <si>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</si>
  <si>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</si>
  <si>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</si>
  <si>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</si>
  <si>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</si>
  <si>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</si>
  <si>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</si>
  <si>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</si>
  <si>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</si>
  <si>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</si>
  <si>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</si>
  <si>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</si>
  <si>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</si>
  <si>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</si>
  <si>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</si>
  <si>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</si>
  <si>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</si>
  <si>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</si>
  <si>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</si>
  <si>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</si>
  <si>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</si>
  <si>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</si>
  <si>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</si>
  <si>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</si>
  <si>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</si>
  <si>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</si>
  <si>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</si>
  <si>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</si>
  <si>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</si>
  <si>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</si>
  <si>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</si>
  <si>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</si>
  <si>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</si>
  <si>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</si>
  <si>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</si>
  <si>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</si>
  <si>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</si>
  <si>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</si>
  <si>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</si>
  <si>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</si>
  <si>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</si>
  <si>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</si>
  <si>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</si>
  <si>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</si>
  <si>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</si>
  <si>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</si>
  <si>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</si>
  <si>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</si>
  <si>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</si>
  <si>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</si>
  <si>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</si>
  <si>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</si>
  <si>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</si>
  <si>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</si>
  <si>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</si>
  <si>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</si>
  <si>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</si>
  <si>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</si>
  <si>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</si>
  <si>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</si>
  <si>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</si>
  <si>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</si>
  <si>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</si>
  <si>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</si>
  <si>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</si>
  <si>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</si>
  <si>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</si>
  <si>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</si>
  <si>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</si>
  <si>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</si>
  <si>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</si>
  <si>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</si>
  <si>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</si>
  <si>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</si>
  <si>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</si>
  <si>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</si>
  <si>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</si>
  <si>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</si>
  <si>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</si>
  <si>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</si>
  <si>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</si>
  <si>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</si>
  <si>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</si>
  <si>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</si>
  <si>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</si>
  <si>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</si>
  <si>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</si>
  <si>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</si>
  <si>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</si>
  <si>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</si>
  <si>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</si>
  <si>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</si>
  <si>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</si>
  <si>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</si>
  <si>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</si>
  <si>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</si>
  <si>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</si>
  <si>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</si>
  <si>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</si>
  <si>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</si>
  <si>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</si>
  <si>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</si>
  <si>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</si>
  <si>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</si>
  <si>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</si>
  <si>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</si>
  <si>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</si>
  <si>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</si>
  <si>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</si>
  <si>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</si>
  <si>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</si>
  <si>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</si>
  <si>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</si>
  <si>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</si>
  <si>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</si>
  <si>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</si>
  <si>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</si>
  <si>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</si>
  <si>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</si>
  <si>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</si>
  <si>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</si>
  <si>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</si>
  <si>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</si>
  <si>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</si>
  <si>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</si>
  <si>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</si>
  <si>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</si>
  <si>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</si>
  <si>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</si>
  <si>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</si>
  <si>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</si>
  <si>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</si>
  <si>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</si>
  <si>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</si>
  <si>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</si>
  <si>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</si>
  <si>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</si>
  <si>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</si>
  <si>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</si>
  <si>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</si>
  <si>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</si>
  <si>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</si>
  <si>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</si>
  <si>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</si>
  <si>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</si>
  <si>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</si>
  <si>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</si>
  <si>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</si>
  <si>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</si>
  <si>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</si>
  <si>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</si>
  <si>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</si>
  <si>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</si>
  <si>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</si>
  <si>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</si>
  <si>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</si>
  <si>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</si>
  <si>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</si>
  <si>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</si>
  <si>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</si>
  <si>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</si>
  <si>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</si>
  <si>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</si>
  <si>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</si>
  <si>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</si>
  <si>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</si>
  <si>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</si>
  <si>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</si>
  <si>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</si>
  <si>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</si>
  <si>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</si>
  <si>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</si>
  <si>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</si>
  <si>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</si>
  <si>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</si>
  <si>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</si>
  <si>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</si>
  <si>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</si>
  <si>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</si>
  <si>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</si>
  <si>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</si>
  <si>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</si>
  <si>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</si>
  <si>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</si>
  <si>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</si>
  <si>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</si>
  <si>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</si>
  <si>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</si>
  <si>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</si>
  <si>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</si>
  <si>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</si>
  <si>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</si>
  <si>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</si>
  <si>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</si>
  <si>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</si>
  <si>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</si>
  <si>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</si>
  <si>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</si>
  <si>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</si>
  <si>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</si>
  <si>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</si>
  <si>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</si>
  <si>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</si>
  <si>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</si>
  <si>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</si>
  <si>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</si>
  <si>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</si>
  <si>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</si>
  <si>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</si>
  <si>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</si>
  <si>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</si>
  <si>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</si>
  <si>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</si>
  <si>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</si>
  <si>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</si>
  <si>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</si>
  <si>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</si>
  <si>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</si>
  <si>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</si>
  <si>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</si>
  <si>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</si>
  <si>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</si>
  <si>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</si>
  <si>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</si>
  <si>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</si>
  <si>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</si>
  <si>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</si>
  <si>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</si>
  <si>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</si>
  <si>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</si>
  <si>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</si>
  <si>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</si>
  <si>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</si>
  <si>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</si>
  <si>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</si>
  <si>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</si>
  <si>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</si>
  <si>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</si>
  <si>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</si>
  <si>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</si>
  <si>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</si>
  <si>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</si>
  <si>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</si>
  <si>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</si>
  <si>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</si>
  <si>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</si>
  <si>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</si>
  <si>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</si>
  <si>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</si>
  <si>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</si>
  <si>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</si>
  <si>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</si>
  <si>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</si>
  <si>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</si>
  <si>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</si>
  <si>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</si>
  <si>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</si>
  <si>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</si>
  <si>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</si>
  <si>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</si>
  <si>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</si>
  <si>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</si>
  <si>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</si>
  <si>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</si>
  <si>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</si>
  <si>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</si>
  <si>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</si>
  <si>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</si>
  <si>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</si>
  <si>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</si>
  <si>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</si>
  <si>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</si>
  <si>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</si>
  <si>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</si>
  <si>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</si>
  <si>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</si>
  <si>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</si>
  <si>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</si>
  <si>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</si>
  <si>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</si>
  <si>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</si>
  <si>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</si>
  <si>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</si>
  <si>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</si>
  <si>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</si>
  <si>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</si>
  <si>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</si>
  <si>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</si>
  <si>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</si>
  <si>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</si>
  <si>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</si>
  <si>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</si>
  <si>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</si>
  <si>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</si>
  <si>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</si>
  <si>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</si>
  <si>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</si>
  <si>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</si>
  <si>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</si>
  <si>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</si>
  <si>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</si>
  <si>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</si>
  <si>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</si>
  <si>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</si>
  <si>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</si>
  <si>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</si>
  <si>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</si>
  <si>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</si>
  <si>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</si>
  <si>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</si>
  <si>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</si>
  <si>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</si>
  <si>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</si>
  <si>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</si>
  <si>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</si>
  <si>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</si>
  <si>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</si>
  <si>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</si>
  <si>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</si>
  <si>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</si>
  <si>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</si>
  <si>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</si>
  <si>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</si>
  <si>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</si>
  <si>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</si>
  <si>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</si>
  <si>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</si>
  <si>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</si>
  <si>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</si>
  <si>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</si>
  <si>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</si>
  <si>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</si>
  <si>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</si>
  <si>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</si>
  <si>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</si>
  <si>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</si>
  <si>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</si>
  <si>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</si>
  <si>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</si>
  <si>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</si>
  <si>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</si>
  <si>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</si>
  <si>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</si>
  <si>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</si>
  <si>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</si>
  <si>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</si>
  <si>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</si>
  <si>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</si>
  <si>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</si>
  <si>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</si>
  <si>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</si>
  <si>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</si>
  <si>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</si>
  <si>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</si>
  <si>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</si>
  <si>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</si>
  <si>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</si>
  <si>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</si>
  <si>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</si>
  <si>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</si>
  <si>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</si>
  <si>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</si>
  <si>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</si>
  <si>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</si>
  <si>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</si>
  <si>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</si>
  <si>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</si>
  <si>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</si>
  <si>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</si>
  <si>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</si>
  <si>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</si>
  <si>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</si>
  <si>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</si>
  <si>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</si>
  <si>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</si>
  <si>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</si>
  <si>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</si>
  <si>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</si>
  <si>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</si>
  <si>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</si>
  <si>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</si>
  <si>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</si>
  <si>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</si>
  <si>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</si>
  <si>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</si>
  <si>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</si>
  <si>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</si>
  <si>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</si>
  <si>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</si>
  <si>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</si>
  <si>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</si>
  <si>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</si>
  <si>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</si>
  <si>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</si>
  <si>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</si>
  <si>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</si>
  <si>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</si>
  <si>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</si>
  <si>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</si>
  <si>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</si>
  <si>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</si>
  <si>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</si>
  <si>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</si>
  <si>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</si>
  <si>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</si>
  <si>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</si>
  <si>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</si>
  <si>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</si>
  <si>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</si>
  <si>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</si>
  <si>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</si>
  <si>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</si>
  <si>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</si>
  <si>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</si>
  <si>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</si>
  <si>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</si>
  <si>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</si>
  <si>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</si>
  <si>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</si>
  <si>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</si>
  <si>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</si>
  <si>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</si>
  <si>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</si>
  <si>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</si>
  <si>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</si>
  <si>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</si>
  <si>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</si>
  <si>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</si>
  <si>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</si>
  <si>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</si>
  <si>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</si>
  <si>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</si>
  <si>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</si>
  <si>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</si>
  <si>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</si>
  <si>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</si>
  <si>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</si>
  <si>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</si>
  <si>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</si>
  <si>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</si>
  <si>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</si>
  <si>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</si>
  <si>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</si>
  <si>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</si>
  <si>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</si>
  <si>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</si>
  <si>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</si>
  <si>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</si>
  <si>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</si>
  <si>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</si>
  <si>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</si>
  <si>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</si>
  <si>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</si>
  <si>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</si>
  <si>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</si>
  <si>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</si>
  <si>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</si>
  <si>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</si>
  <si>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</si>
  <si>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</si>
  <si>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</si>
  <si>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</si>
  <si>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</si>
  <si>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</si>
  <si>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</si>
  <si>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</si>
  <si>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</si>
  <si>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</si>
  <si>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</si>
  <si>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</si>
  <si>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</si>
  <si>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</si>
  <si>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</si>
  <si>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</si>
  <si>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</si>
  <si>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</si>
  <si>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</si>
  <si>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</si>
  <si>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</si>
  <si>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</si>
  <si>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</si>
  <si>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</si>
  <si>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</si>
  <si>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</si>
  <si>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</si>
  <si>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</si>
  <si>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</si>
  <si>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</si>
  <si>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</si>
  <si>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</si>
  <si>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</si>
  <si>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</si>
  <si>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</si>
  <si>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</si>
  <si>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</si>
  <si>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</si>
  <si>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</si>
  <si>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</si>
  <si>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</si>
  <si>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</si>
  <si>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</si>
  <si>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</si>
  <si>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</si>
  <si>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</si>
  <si>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</si>
  <si>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</si>
  <si>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</si>
  <si>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</si>
  <si>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</si>
  <si>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</si>
  <si>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</si>
  <si>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</si>
  <si>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</si>
  <si>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</si>
  <si>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</si>
  <si>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</si>
  <si>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</si>
  <si>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</si>
  <si>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</si>
  <si>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</si>
  <si>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</si>
  <si>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</si>
  <si>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</si>
  <si>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</si>
  <si>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</si>
  <si>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</si>
  <si>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</si>
  <si>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</si>
  <si>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</si>
  <si>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</si>
  <si>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</si>
  <si>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</si>
  <si>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</si>
  <si>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</si>
  <si>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</si>
  <si>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</si>
  <si>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</si>
  <si>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</si>
  <si>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</si>
  <si>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</si>
  <si>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</si>
  <si>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</si>
  <si>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</si>
  <si>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</si>
  <si>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</si>
  <si>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</si>
  <si>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</si>
  <si>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</si>
  <si>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</si>
  <si>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</si>
  <si>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</si>
  <si>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</si>
  <si>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</si>
  <si>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</si>
  <si>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</si>
  <si>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</si>
  <si>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</si>
  <si>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</si>
  <si>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</si>
  <si>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</si>
  <si>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</si>
  <si>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</si>
  <si>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</si>
  <si>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</si>
  <si>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</si>
  <si>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</si>
  <si>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</si>
  <si>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</si>
  <si>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</si>
  <si>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</si>
  <si>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</si>
  <si>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</si>
  <si>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</si>
  <si>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</si>
  <si>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</si>
  <si>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</si>
  <si>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</si>
  <si>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</si>
  <si>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</si>
  <si>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</si>
  <si>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</si>
  <si>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</si>
  <si>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</si>
  <si>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</si>
  <si>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</si>
  <si>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</si>
  <si>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</si>
  <si>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</si>
  <si>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</si>
  <si>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</si>
  <si>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</si>
  <si>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</si>
  <si>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</si>
  <si>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</si>
  <si>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</si>
  <si>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</si>
  <si>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</si>
  <si>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</si>
  <si>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</si>
  <si>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</si>
  <si>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</si>
  <si>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</si>
  <si>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</si>
  <si>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</si>
  <si>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</si>
  <si>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</si>
  <si>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</si>
  <si>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</si>
  <si>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</si>
  <si>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</si>
  <si>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</si>
  <si>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</si>
  <si>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</si>
  <si>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</si>
  <si>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</si>
  <si>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</si>
  <si>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</si>
  <si>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</si>
  <si>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</si>
  <si>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</si>
  <si>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</si>
  <si>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</si>
  <si>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</si>
  <si>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</si>
  <si>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</si>
  <si>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</si>
  <si>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</si>
  <si>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</si>
  <si>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</si>
  <si>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</si>
  <si>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</si>
  <si>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</si>
  <si>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</si>
  <si>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</si>
  <si>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</si>
  <si>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</si>
  <si>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</si>
  <si>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</si>
  <si>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</si>
  <si>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</si>
  <si>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</si>
  <si>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</si>
  <si>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</si>
  <si>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</si>
  <si>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</si>
  <si>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</si>
  <si>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</si>
  <si>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</si>
  <si>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</si>
  <si>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</si>
  <si>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</si>
  <si>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</si>
  <si>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</si>
  <si>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</si>
  <si>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</si>
  <si>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</si>
  <si>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</si>
  <si>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</si>
  <si>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</si>
  <si>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</si>
  <si>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</si>
  <si>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</si>
  <si>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</si>
  <si>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</si>
  <si>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</si>
  <si>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</si>
  <si>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</si>
  <si>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</si>
  <si>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</si>
  <si>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</si>
  <si>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</si>
  <si>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</si>
  <si>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</si>
  <si>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</si>
  <si>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</si>
  <si>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</si>
  <si>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</si>
  <si>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</si>
  <si>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</si>
  <si>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</si>
  <si>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</si>
  <si>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</si>
  <si>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</si>
  <si>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</si>
  <si>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</si>
  <si>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</si>
  <si>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</si>
  <si>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</si>
  <si>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</si>
  <si>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</si>
  <si>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</si>
  <si>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</si>
  <si>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</si>
  <si>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</si>
  <si>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</si>
  <si>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</si>
  <si>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</si>
  <si>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</si>
  <si>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</si>
  <si>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</si>
  <si>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</si>
  <si>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</si>
  <si>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</si>
  <si>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</si>
  <si>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</si>
  <si>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</si>
  <si>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</si>
  <si>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</si>
  <si>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</si>
  <si>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</si>
  <si>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</si>
  <si>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</si>
  <si>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</si>
  <si>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</si>
  <si>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</si>
  <si>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</si>
  <si>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</si>
  <si>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</si>
  <si>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</si>
  <si>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</si>
  <si>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</si>
  <si>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</si>
  <si>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</si>
  <si>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</si>
  <si>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</si>
  <si>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</si>
  <si>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</si>
  <si>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</si>
  <si>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</si>
  <si>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</si>
  <si>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</si>
  <si>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</si>
  <si>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</si>
  <si>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</si>
  <si>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</si>
  <si>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</si>
  <si>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</si>
  <si>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</si>
  <si>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</si>
  <si>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</si>
  <si>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</si>
  <si>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</si>
  <si>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</si>
  <si>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</si>
  <si>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</si>
  <si>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</si>
  <si>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</si>
  <si>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</si>
  <si>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</si>
  <si>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</si>
  <si>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</si>
  <si>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</si>
  <si>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</si>
  <si>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</si>
  <si>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</si>
  <si>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</si>
  <si>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</si>
  <si>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</si>
  <si>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</si>
  <si>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</si>
  <si>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</si>
  <si>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</si>
  <si>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</si>
  <si>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</si>
  <si>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</si>
  <si>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</si>
  <si>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</si>
  <si>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</si>
  <si>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</si>
  <si>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</si>
  <si>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</si>
  <si>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</si>
  <si>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</si>
  <si>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</si>
  <si>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</si>
  <si>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</si>
  <si>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</si>
  <si>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</si>
  <si>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</si>
  <si>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</si>
  <si>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</si>
  <si>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</si>
  <si>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</si>
  <si>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</si>
  <si>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</si>
  <si>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</si>
  <si>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</si>
  <si>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</si>
  <si>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</si>
  <si>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</si>
  <si>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</si>
  <si>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</si>
  <si>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</si>
  <si>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</si>
  <si>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</si>
  <si>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</si>
  <si>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</si>
  <si>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</si>
  <si>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</si>
  <si>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</si>
  <si>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</si>
  <si>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</si>
  <si>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</si>
  <si>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</si>
  <si>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</si>
  <si>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</si>
  <si>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</si>
  <si>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</si>
  <si>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</si>
  <si>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</si>
  <si>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</si>
  <si>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</si>
  <si>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</si>
  <si>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</si>
  <si>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</si>
  <si>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</si>
  <si>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</si>
  <si>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</si>
  <si>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</si>
  <si>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</si>
  <si>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</si>
  <si>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</si>
  <si>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</si>
  <si>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</si>
  <si>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</si>
  <si>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</si>
  <si>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</si>
  <si>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</si>
  <si>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</si>
  <si>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</si>
  <si>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</si>
  <si>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</si>
  <si>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</si>
  <si>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</si>
  <si>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</si>
  <si>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</si>
  <si>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</si>
  <si>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</si>
  <si>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</si>
  <si>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</si>
  <si>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</si>
  <si>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</si>
  <si>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</si>
  <si>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</si>
  <si>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</si>
  <si>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</si>
  <si>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</si>
  <si>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</si>
  <si>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</si>
  <si>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</si>
  <si>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</si>
  <si>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</si>
  <si>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</si>
  <si>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</si>
  <si>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</si>
  <si>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</si>
  <si>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</si>
  <si>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</si>
  <si>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</si>
  <si>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</si>
  <si>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</si>
  <si>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</si>
  <si>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</si>
  <si>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</si>
  <si>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</si>
  <si>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</si>
  <si>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</si>
  <si>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</si>
  <si>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</si>
  <si>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</si>
  <si>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</si>
  <si>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</si>
  <si>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</si>
  <si>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</si>
  <si>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</si>
  <si>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</si>
  <si>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</si>
  <si>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</si>
  <si>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</si>
  <si>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</si>
  <si>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</si>
  <si>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</si>
  <si>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</si>
  <si>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</si>
  <si>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</si>
  <si>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</si>
  <si>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</si>
  <si>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</si>
  <si>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</si>
  <si>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</si>
  <si>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</si>
  <si>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</si>
  <si>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</si>
  <si>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</si>
  <si>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</si>
  <si>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</si>
  <si>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</si>
  <si>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</si>
  <si>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</si>
  <si>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</si>
  <si>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</si>
  <si>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</si>
  <si>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</si>
  <si>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</si>
  <si>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</si>
  <si>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</si>
  <si>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</si>
  <si>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</si>
  <si>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</si>
  <si>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</si>
  <si>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</si>
  <si>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</si>
  <si>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</si>
  <si>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</si>
  <si>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</si>
  <si>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</si>
  <si>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</si>
  <si>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</si>
  <si>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</si>
  <si>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</si>
  <si>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</si>
  <si>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</si>
  <si>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</si>
  <si>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</si>
  <si>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</si>
  <si>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</si>
  <si>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</si>
  <si>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</si>
  <si>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</si>
  <si>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</si>
  <si>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</si>
  <si>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</si>
  <si>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</si>
  <si>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</si>
  <si>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</si>
  <si>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</si>
  <si>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</si>
  <si>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</si>
  <si>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</si>
  <si>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</si>
  <si>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</si>
  <si>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</si>
  <si>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</si>
  <si>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</si>
  <si>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</si>
  <si>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</si>
  <si>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</si>
  <si>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</si>
  <si>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</si>
  <si>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</si>
  <si>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</si>
  <si>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</si>
  <si>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</si>
  <si>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</si>
  <si>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</si>
  <si>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</si>
  <si>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</si>
  <si>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</si>
  <si>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</si>
  <si>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</si>
  <si>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</si>
  <si>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</si>
  <si>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</si>
  <si>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</si>
  <si>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</si>
  <si>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</si>
  <si>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</si>
  <si>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</si>
  <si>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</si>
  <si>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</si>
  <si>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</si>
  <si>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</si>
  <si>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</si>
  <si>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</si>
  <si>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</si>
  <si>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</si>
  <si>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</si>
  <si>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</si>
  <si>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</si>
  <si>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</si>
  <si>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</si>
  <si>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</si>
  <si>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</si>
  <si>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</si>
  <si>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</si>
  <si>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</si>
  <si>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</si>
  <si>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</si>
  <si>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</si>
  <si>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</si>
  <si>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</si>
  <si>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</si>
  <si>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</si>
  <si>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</si>
  <si>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</si>
  <si>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</si>
  <si>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</si>
  <si>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</si>
  <si>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</si>
  <si>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</si>
  <si>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</si>
  <si>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</si>
  <si>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</si>
  <si>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</si>
  <si>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</si>
  <si>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</si>
  <si>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</si>
  <si>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</si>
  <si>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</si>
  <si>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</si>
  <si>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</si>
  <si>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</si>
  <si>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</si>
  <si>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</si>
  <si>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</si>
  <si>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</si>
  <si>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</si>
  <si>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</si>
  <si>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</si>
  <si>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</si>
  <si>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</si>
  <si>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</si>
  <si>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</si>
  <si>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</si>
  <si>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</si>
  <si>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</si>
  <si>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</si>
  <si>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</si>
  <si>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</si>
  <si>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</si>
  <si>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</si>
  <si>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</si>
  <si>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</si>
  <si>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</si>
  <si>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</si>
  <si>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</si>
  <si>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</si>
  <si>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</si>
  <si>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</si>
  <si>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</si>
  <si>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</si>
  <si>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</si>
  <si>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</si>
  <si>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</si>
  <si>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</si>
  <si>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</si>
  <si>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</si>
  <si>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</si>
  <si>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</si>
  <si>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</si>
  <si>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</si>
  <si>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</si>
  <si>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</si>
  <si>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</si>
  <si>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</si>
  <si>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</si>
  <si>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</si>
  <si>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</si>
  <si>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</si>
  <si>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</si>
  <si>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</si>
  <si>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</si>
  <si>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</si>
  <si>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</si>
  <si>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</si>
  <si>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</si>
  <si>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</si>
  <si>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</si>
  <si>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</si>
  <si>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</si>
  <si>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</si>
  <si>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</si>
  <si>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</si>
  <si>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</si>
  <si>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</si>
  <si>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</si>
  <si>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</si>
  <si>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</si>
  <si>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</si>
  <si>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</si>
  <si>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</si>
  <si>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</si>
  <si>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</si>
  <si>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</si>
  <si>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</si>
  <si>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</si>
  <si>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</si>
  <si>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</si>
  <si>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</si>
  <si>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</si>
  <si>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</si>
  <si>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</si>
  <si>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</si>
  <si>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</si>
  <si>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</si>
  <si>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</si>
  <si>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</si>
  <si>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</si>
  <si>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</si>
  <si>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</si>
  <si>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</si>
  <si>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</si>
  <si>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</si>
  <si>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</si>
  <si>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</si>
  <si>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</si>
  <si>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</si>
  <si>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</si>
  <si>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</si>
  <si>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</si>
  <si>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</si>
  <si>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</si>
  <si>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</si>
  <si>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</si>
  <si>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</si>
  <si>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</si>
  <si>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</si>
  <si>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</si>
  <si>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</si>
  <si>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</si>
  <si>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</si>
  <si>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</si>
  <si>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</si>
  <si>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</si>
  <si>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</si>
  <si>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</si>
  <si>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</si>
  <si>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</si>
  <si>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</si>
  <si>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</si>
  <si>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</si>
  <si>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</si>
  <si>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</si>
  <si>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</si>
  <si>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</si>
  <si>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</si>
  <si>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</si>
  <si>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</si>
  <si>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</si>
  <si>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</si>
  <si>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</si>
  <si>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</si>
  <si>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</si>
  <si>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</si>
  <si>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</si>
  <si>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</si>
  <si>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</si>
  <si>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</si>
  <si>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</si>
  <si>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</si>
  <si>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</si>
  <si>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</si>
  <si>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</si>
  <si>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</si>
  <si>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</si>
  <si>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</si>
  <si>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</si>
  <si>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</si>
  <si>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</si>
  <si>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</si>
  <si>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</si>
  <si>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</si>
  <si>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</si>
  <si>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</si>
  <si>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</si>
  <si>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</si>
  <si>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</si>
  <si>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</si>
  <si>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</si>
  <si>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</si>
  <si>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</si>
  <si>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</si>
  <si>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</si>
  <si>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</si>
  <si>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</si>
  <si>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</si>
  <si>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</si>
  <si>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</si>
  <si>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</si>
  <si>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</si>
  <si>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</si>
  <si>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</si>
  <si>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</si>
  <si>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</si>
  <si>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</si>
  <si>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</si>
  <si>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</si>
  <si>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</si>
  <si>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</si>
  <si>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</si>
  <si>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</si>
  <si>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</si>
  <si>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</si>
  <si>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</si>
  <si>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</si>
  <si>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</si>
  <si>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</si>
  <si>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</si>
  <si>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</si>
  <si>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</si>
  <si>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</si>
  <si>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</si>
  <si>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</si>
  <si>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</si>
  <si>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</si>
  <si>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</si>
  <si>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</si>
  <si>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</si>
  <si>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</si>
  <si>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</si>
  <si>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</si>
  <si>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</si>
  <si>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</si>
  <si>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</si>
  <si>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</si>
  <si>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</si>
  <si>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</si>
  <si>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</si>
  <si>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</si>
  <si>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</si>
  <si>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</si>
  <si>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</si>
  <si>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</si>
  <si>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</si>
  <si>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</si>
  <si>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</si>
  <si>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</si>
  <si>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</si>
  <si>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</si>
  <si>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</si>
  <si>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</si>
  <si>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</si>
  <si>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</si>
  <si>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</si>
  <si>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</si>
  <si>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</si>
  <si>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</si>
  <si>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</si>
  <si>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</si>
  <si>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</si>
  <si>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</si>
  <si>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</si>
  <si>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</si>
  <si>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</si>
  <si>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</si>
  <si>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</si>
  <si>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</si>
  <si>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</si>
  <si>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</si>
  <si>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</si>
  <si>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</si>
  <si>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</si>
  <si>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</si>
  <si>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</si>
  <si>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</si>
  <si>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</si>
  <si>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</si>
  <si>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</si>
  <si>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</si>
  <si>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</si>
  <si>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</si>
  <si>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</si>
  <si>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</si>
  <si>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</si>
  <si>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</si>
  <si>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</si>
  <si>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</si>
  <si>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</si>
  <si>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</si>
  <si>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</si>
  <si>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</si>
  <si>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</si>
  <si>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</si>
  <si>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</si>
  <si>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</si>
  <si>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</si>
  <si>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</si>
  <si>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</si>
  <si>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</si>
  <si>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</si>
  <si>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</si>
  <si>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</si>
  <si>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</si>
  <si>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</si>
  <si>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</si>
  <si>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</si>
  <si>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</si>
  <si>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</si>
  <si>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</si>
  <si>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</si>
  <si>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</si>
  <si>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</si>
  <si>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</si>
  <si>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</si>
  <si>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</si>
  <si>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</si>
  <si>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</si>
  <si>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</si>
  <si>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</si>
  <si>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</si>
  <si>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</si>
  <si>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</si>
  <si>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</si>
  <si>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</si>
  <si>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</si>
  <si>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</si>
  <si>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</si>
  <si>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</si>
  <si>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</si>
  <si>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</si>
  <si>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</si>
  <si>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</si>
  <si>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</si>
  <si>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</si>
  <si>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</si>
  <si>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</si>
  <si>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</si>
  <si>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</si>
  <si>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</si>
  <si>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</si>
  <si>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</si>
  <si>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</si>
  <si>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</si>
  <si>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</si>
  <si>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</si>
  <si>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</si>
  <si>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</si>
  <si>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</si>
  <si>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</si>
  <si>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</si>
  <si>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</si>
  <si>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</si>
  <si>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</si>
  <si>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</si>
  <si>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</si>
  <si>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</si>
  <si>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</si>
  <si>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</si>
  <si>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</si>
  <si>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</si>
  <si>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</si>
  <si>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</si>
  <si>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</si>
  <si>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</si>
  <si>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</si>
  <si>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</si>
  <si>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</si>
  <si>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</si>
  <si>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</si>
  <si>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</si>
  <si>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</si>
  <si>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</si>
  <si>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</si>
  <si>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</si>
  <si>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</si>
  <si>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</si>
  <si>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</si>
  <si>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</si>
  <si>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</si>
  <si>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</si>
  <si>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</si>
  <si>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</si>
  <si>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</si>
  <si>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</si>
  <si>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</si>
  <si>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</si>
  <si>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</si>
  <si>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</si>
  <si>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</si>
  <si>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</si>
  <si>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</si>
  <si>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</si>
  <si>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</si>
  <si>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</si>
  <si>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</si>
  <si>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</si>
  <si>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</si>
  <si>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</si>
  <si>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</si>
  <si>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</si>
  <si>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</si>
  <si>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</si>
  <si>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</si>
  <si>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</si>
  <si>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</si>
  <si>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</si>
  <si>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</si>
  <si>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</si>
  <si>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</si>
  <si>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</si>
  <si>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</si>
  <si>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</si>
  <si>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</si>
  <si>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</si>
  <si>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</si>
  <si>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</si>
  <si>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</si>
  <si>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</si>
  <si>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</si>
  <si>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</si>
  <si>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</si>
  <si>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</si>
  <si>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</si>
  <si>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</si>
  <si>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</si>
  <si>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</si>
  <si>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</si>
  <si>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</si>
  <si>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</si>
  <si>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</si>
  <si>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</si>
  <si>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</si>
  <si>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</si>
  <si>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</si>
  <si>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</si>
  <si>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</si>
  <si>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</si>
  <si>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</si>
  <si>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</si>
  <si>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</si>
  <si>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</si>
  <si>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</si>
  <si>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</si>
  <si>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</si>
  <si>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</si>
  <si>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</si>
  <si>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</si>
  <si>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</si>
  <si>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</si>
  <si>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</si>
  <si>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</si>
  <si>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</si>
  <si>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</si>
  <si>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</si>
  <si>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</si>
  <si>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</si>
  <si>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</si>
  <si>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</si>
  <si>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</si>
  <si>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</si>
  <si>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</si>
  <si>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</si>
  <si>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</si>
  <si>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</si>
  <si>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</si>
  <si>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</si>
  <si>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</si>
  <si>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</si>
  <si>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</si>
  <si>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</si>
  <si>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</si>
  <si>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</si>
  <si>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</si>
  <si>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</si>
  <si>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</si>
  <si>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</si>
  <si>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</si>
  <si>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</si>
  <si>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</si>
  <si>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</si>
  <si>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</si>
  <si>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</si>
  <si>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</si>
  <si>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</si>
  <si>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</si>
  <si>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</si>
  <si>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</si>
  <si>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</si>
  <si>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</si>
  <si>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</si>
  <si>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</si>
  <si>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</si>
  <si>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</si>
  <si>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</si>
  <si>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</si>
  <si>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</si>
  <si>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</si>
  <si>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</si>
  <si>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</si>
  <si>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</si>
  <si>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</si>
  <si>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</si>
  <si>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</si>
  <si>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</si>
  <si>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</si>
  <si>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</si>
  <si>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</si>
  <si>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</si>
  <si>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</si>
  <si>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</si>
  <si>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</si>
  <si>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</si>
  <si>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</si>
  <si>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</si>
  <si>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</si>
  <si>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</si>
  <si>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</si>
  <si>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</si>
  <si>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</si>
  <si>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</si>
  <si>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</si>
  <si>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</si>
  <si>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</si>
  <si>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</si>
  <si>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</si>
  <si>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</si>
  <si>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</si>
  <si>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</si>
  <si>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</si>
  <si>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</si>
  <si>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</si>
  <si>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</si>
  <si>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</si>
  <si>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</si>
  <si>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</si>
  <si>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</si>
  <si>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</si>
  <si>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</si>
  <si>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</si>
  <si>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</si>
  <si>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</si>
  <si>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</si>
  <si>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</si>
  <si>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</si>
  <si>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</si>
  <si>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</si>
  <si>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</si>
  <si>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</si>
  <si>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</si>
  <si>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</si>
  <si>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</si>
  <si>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</si>
  <si>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</si>
  <si>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</si>
  <si>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</si>
  <si>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</si>
  <si>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</si>
  <si>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</si>
  <si>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</si>
  <si>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</si>
  <si>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</si>
  <si>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</si>
  <si>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</si>
  <si>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</si>
  <si>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</si>
  <si>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</si>
  <si>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</si>
  <si>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</si>
  <si>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</si>
  <si>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</si>
  <si>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</si>
  <si>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</si>
  <si>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</si>
  <si>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</si>
  <si>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</si>
  <si>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</si>
  <si>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</si>
  <si>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</si>
  <si>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</si>
  <si>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</si>
  <si>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</si>
  <si>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</si>
  <si>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</si>
  <si>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</si>
  <si>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</si>
  <si>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</si>
  <si>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</si>
  <si>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</si>
  <si>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</si>
  <si>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</si>
  <si>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</si>
  <si>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</si>
  <si>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</si>
  <si>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</si>
  <si>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</si>
  <si>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</si>
  <si>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</si>
  <si>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</si>
  <si>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</si>
  <si>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</si>
  <si>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</si>
  <si>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</si>
  <si>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</si>
  <si>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</si>
  <si>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</si>
  <si>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</si>
  <si>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</si>
  <si>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</si>
  <si>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</si>
  <si>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</si>
  <si>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</si>
  <si>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</si>
  <si>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</si>
  <si>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</si>
  <si>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</si>
  <si>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</si>
  <si>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</si>
  <si>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</si>
  <si>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</si>
  <si>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</si>
  <si>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</si>
  <si>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</si>
  <si>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</si>
  <si>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</si>
  <si>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</si>
  <si>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</si>
  <si>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</si>
  <si>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</si>
  <si>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</si>
  <si>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</si>
  <si>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</si>
  <si>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</si>
  <si>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</si>
  <si>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</si>
  <si>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</si>
  <si>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</si>
  <si>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</si>
  <si>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</si>
  <si>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</si>
  <si>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</si>
  <si>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</si>
  <si>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</si>
  <si>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</si>
  <si>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</si>
  <si>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</si>
  <si>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</si>
  <si>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</si>
  <si>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</si>
  <si>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</si>
  <si>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</si>
  <si>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</si>
  <si>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</si>
  <si>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</si>
  <si>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</si>
  <si>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</si>
  <si>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</si>
  <si>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</si>
  <si>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</si>
  <si>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</si>
  <si>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</si>
  <si>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</si>
  <si>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</si>
  <si>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</si>
  <si>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</si>
  <si>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</si>
  <si>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</si>
  <si>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</si>
  <si>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</si>
  <si>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</si>
  <si>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</si>
  <si>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</si>
  <si>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</si>
  <si>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</si>
  <si>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</si>
  <si>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</si>
  <si>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</si>
  <si>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</si>
  <si>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</si>
  <si>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</si>
  <si>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</si>
  <si>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</si>
  <si>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</si>
  <si>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</si>
  <si>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</si>
  <si>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</si>
  <si>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</si>
  <si>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</si>
  <si>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</si>
  <si>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</si>
  <si>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</si>
  <si>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</si>
  <si>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</si>
  <si>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</si>
  <si>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</si>
  <si>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</si>
  <si>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</si>
  <si>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</si>
  <si>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</si>
  <si>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</si>
  <si>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</si>
  <si>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</si>
  <si>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</si>
  <si>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</si>
  <si>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</si>
  <si>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</si>
  <si>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</si>
  <si>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</si>
  <si>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</si>
  <si>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</si>
  <si>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</si>
  <si>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</si>
  <si>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</si>
  <si>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</si>
  <si>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</si>
  <si>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</si>
  <si>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</si>
  <si>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</si>
  <si>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</si>
  <si>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</si>
  <si>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</si>
  <si>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</si>
  <si>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</si>
  <si>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</si>
  <si>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</si>
  <si>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</si>
  <si>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</si>
  <si>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</si>
  <si>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</si>
  <si>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</si>
  <si>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</si>
  <si>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</si>
  <si>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</si>
  <si>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</si>
  <si>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</si>
  <si>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</si>
  <si>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</si>
  <si>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</si>
  <si>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</si>
  <si>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</si>
  <si>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</si>
  <si>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</si>
  <si>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</si>
  <si>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</si>
  <si>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</si>
  <si>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</si>
  <si>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</si>
  <si>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</si>
  <si>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</si>
  <si>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</si>
  <si>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</si>
  <si>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</si>
  <si>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</si>
  <si>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</si>
  <si>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</si>
  <si>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</si>
  <si>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</si>
  <si>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</si>
  <si>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</si>
  <si>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</si>
  <si>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</si>
  <si>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</si>
  <si>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</si>
  <si>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</si>
  <si>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</si>
  <si>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</si>
  <si>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</si>
  <si>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</si>
  <si>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</si>
  <si>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</si>
  <si>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</si>
  <si>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</si>
  <si>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</si>
  <si>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</si>
  <si>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</si>
  <si>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</si>
  <si>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</si>
  <si>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</si>
  <si>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</si>
  <si>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</si>
  <si>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</si>
  <si>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</si>
  <si>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</si>
  <si>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</si>
  <si>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</si>
  <si>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</si>
  <si>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</si>
  <si>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</si>
  <si>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</si>
  <si>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</si>
  <si>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</si>
  <si>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</si>
  <si>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</si>
  <si>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</si>
  <si>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</si>
  <si>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</si>
  <si>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</si>
  <si>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</si>
  <si>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</si>
  <si>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</si>
  <si>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</si>
  <si>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</si>
  <si>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</si>
  <si>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</si>
  <si>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</si>
  <si>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</si>
  <si>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</si>
  <si>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</si>
  <si>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</si>
  <si>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</si>
  <si>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</si>
  <si>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</si>
  <si>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</si>
  <si>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</si>
  <si>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</si>
  <si>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</si>
  <si>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</si>
  <si>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</si>
  <si>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</si>
  <si>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</si>
  <si>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</si>
  <si>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</si>
  <si>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</si>
  <si>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</si>
  <si>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</si>
  <si>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</si>
  <si>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</si>
  <si>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</si>
  <si>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</si>
  <si>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</si>
  <si>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</si>
  <si>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</si>
  <si>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</si>
  <si>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</si>
  <si>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</si>
  <si>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</si>
  <si>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</si>
  <si>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</si>
  <si>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</si>
  <si>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</si>
  <si>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</si>
  <si>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</si>
  <si>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</si>
  <si>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</si>
  <si>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</si>
  <si>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</si>
  <si>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</si>
  <si>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</si>
  <si>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</si>
  <si>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</si>
  <si>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</si>
  <si>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</si>
  <si>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</si>
  <si>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</si>
  <si>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</si>
  <si>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</si>
  <si>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</si>
  <si>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</si>
  <si>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</si>
  <si>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</si>
  <si>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</si>
  <si>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</si>
  <si>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</si>
  <si>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</si>
  <si>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</si>
  <si>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</si>
  <si>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</si>
  <si>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</si>
  <si>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</si>
  <si>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</si>
  <si>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</si>
  <si>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</si>
  <si>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</si>
  <si>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</si>
  <si>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</si>
  <si>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</si>
  <si>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</si>
  <si>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</si>
  <si>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</si>
  <si>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</si>
  <si>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</si>
  <si>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</si>
  <si>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</si>
  <si>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</si>
  <si>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</si>
  <si>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</si>
  <si>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</si>
  <si>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</si>
  <si>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</si>
  <si>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</si>
  <si>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</si>
  <si>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</si>
  <si>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</si>
  <si>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</si>
  <si>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</si>
  <si>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</si>
  <si>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</si>
  <si>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</si>
  <si>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</si>
  <si>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</si>
  <si>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</si>
  <si>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</si>
  <si>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</si>
  <si>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</si>
  <si>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</si>
  <si>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</si>
  <si>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</si>
  <si>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</si>
  <si>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</si>
  <si>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</si>
  <si>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</si>
  <si>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</si>
  <si>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</si>
  <si>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</si>
  <si>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</si>
  <si>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</si>
  <si>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</si>
  <si>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</si>
  <si>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</si>
  <si>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</si>
  <si>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</si>
  <si>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</si>
  <si>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</si>
  <si>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</si>
  <si>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</si>
  <si>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</si>
  <si>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</si>
  <si>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</si>
  <si>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</si>
  <si>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</si>
  <si>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</si>
  <si>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</si>
  <si>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</si>
  <si>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</si>
  <si>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</si>
  <si>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</si>
  <si>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</si>
  <si>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</si>
  <si>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</si>
  <si>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</si>
  <si>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</si>
  <si>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</si>
  <si>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</si>
  <si>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</si>
  <si>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</si>
  <si>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</si>
  <si>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</si>
  <si>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</si>
  <si>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</si>
  <si>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</si>
  <si>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</si>
  <si>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</si>
  <si>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</si>
  <si>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</si>
  <si>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</si>
  <si>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</si>
  <si>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</si>
  <si>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</si>
  <si>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</si>
  <si>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</si>
  <si>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</si>
  <si>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</si>
  <si>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</si>
  <si>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</si>
  <si>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</si>
  <si>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</si>
  <si>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</si>
  <si>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</si>
  <si>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</si>
  <si>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</si>
  <si>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</si>
  <si>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</si>
  <si>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</si>
  <si>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</si>
  <si>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</si>
  <si>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</si>
  <si>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</si>
  <si>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</si>
  <si>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</si>
  <si>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</si>
  <si>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</si>
  <si>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</si>
  <si>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</si>
  <si>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</si>
  <si>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</si>
  <si>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</si>
  <si>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</si>
  <si>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</si>
  <si>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</si>
  <si>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</si>
  <si>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</si>
  <si>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</si>
  <si>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</si>
  <si>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</si>
  <si>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</si>
  <si>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</si>
  <si>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</si>
  <si>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</si>
  <si>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</si>
  <si>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</si>
  <si>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</si>
  <si>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</si>
  <si>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</si>
  <si>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</si>
  <si>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</si>
  <si>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</si>
  <si>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</si>
  <si>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</si>
  <si>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</si>
  <si>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</si>
  <si>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</si>
  <si>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</si>
  <si>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</si>
  <si>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</si>
  <si>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</si>
  <si>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</si>
  <si>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</si>
  <si>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</si>
  <si>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</si>
  <si>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</si>
  <si>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</si>
  <si>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</si>
  <si>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</si>
  <si>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</si>
  <si>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</si>
  <si>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</si>
  <si>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</si>
  <si>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</si>
  <si>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</si>
  <si>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</si>
  <si>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</si>
  <si>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</si>
  <si>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</si>
  <si>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</si>
  <si>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</si>
  <si>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</si>
  <si>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</si>
  <si>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</si>
  <si>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</si>
  <si>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</si>
  <si>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</si>
  <si>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</si>
  <si>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</si>
  <si>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</si>
  <si>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</si>
  <si>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</si>
  <si>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</si>
  <si>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</si>
  <si>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</si>
  <si>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</si>
  <si>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</si>
  <si>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</si>
  <si>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</si>
  <si>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</si>
  <si>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</si>
  <si>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</si>
  <si>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</si>
  <si>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</si>
  <si>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</si>
  <si>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</si>
  <si>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</si>
  <si>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</si>
  <si>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</si>
  <si>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</si>
  <si>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</si>
  <si>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</si>
  <si>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</si>
  <si>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</si>
  <si>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</si>
  <si>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</si>
  <si>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</si>
  <si>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</si>
  <si>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</si>
  <si>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</si>
  <si>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</si>
  <si>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</si>
  <si>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</si>
  <si>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</si>
  <si>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</si>
  <si>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</si>
  <si>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</si>
  <si>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</si>
  <si>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</si>
  <si>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</si>
  <si>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</si>
  <si>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</si>
  <si>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</si>
  <si>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</si>
  <si>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</si>
  <si>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</si>
  <si>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</si>
  <si>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</si>
  <si>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</si>
  <si>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</si>
  <si>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</si>
  <si>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</si>
  <si>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</si>
  <si>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</si>
  <si>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</si>
  <si>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</si>
  <si>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</si>
  <si>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</si>
  <si>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</si>
  <si>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</si>
  <si>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</si>
  <si>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</si>
  <si>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</si>
  <si>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</si>
  <si>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</si>
  <si>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</si>
  <si>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</si>
  <si>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</si>
  <si>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</si>
  <si>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</si>
  <si>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</si>
  <si>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</si>
  <si>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</si>
  <si>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</si>
  <si>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</si>
  <si>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</si>
  <si>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</si>
  <si>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</si>
  <si>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</si>
  <si>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</si>
  <si>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</si>
  <si>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</si>
  <si>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</si>
  <si>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</si>
  <si>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</si>
  <si>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</si>
  <si>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</si>
  <si>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</si>
  <si>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</si>
  <si>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</si>
  <si>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</si>
  <si>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</si>
  <si>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</si>
  <si>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</si>
  <si>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</si>
  <si>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</si>
  <si>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</si>
  <si>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</si>
  <si>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</si>
  <si>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</si>
  <si>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</si>
  <si>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</si>
  <si>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</si>
  <si>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</si>
  <si>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</si>
  <si>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</si>
  <si>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</si>
  <si>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</si>
  <si>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</si>
  <si>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</si>
  <si>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</si>
  <si>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</si>
  <si>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</si>
  <si>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</si>
  <si>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</si>
  <si>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</si>
  <si>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</si>
  <si>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</si>
  <si>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</si>
  <si>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</si>
  <si>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</si>
  <si>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</si>
  <si>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</si>
  <si>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</si>
  <si>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</si>
  <si>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</si>
  <si>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</si>
  <si>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</si>
  <si>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</si>
  <si>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</si>
  <si>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</si>
  <si>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</si>
  <si>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</si>
  <si>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</si>
  <si>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</si>
  <si>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</si>
  <si>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</si>
  <si>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</si>
  <si>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</si>
  <si>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</si>
  <si>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</si>
  <si>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</si>
  <si>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</si>
  <si>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</si>
  <si>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</si>
  <si>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</si>
  <si>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</si>
  <si>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</si>
  <si>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</si>
  <si>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</si>
  <si>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</si>
  <si>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</si>
  <si>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</si>
  <si>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</si>
  <si>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</si>
  <si>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</si>
  <si>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</si>
  <si>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</si>
  <si>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</si>
  <si>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</si>
  <si>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</si>
  <si>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</si>
  <si>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</si>
  <si>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</si>
  <si>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</si>
  <si>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</si>
  <si>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</si>
  <si>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</si>
  <si>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</si>
  <si>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</si>
  <si>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</si>
  <si>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</si>
  <si>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</si>
  <si>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</si>
  <si>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</si>
  <si>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</si>
  <si>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</si>
  <si>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</si>
  <si>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</si>
  <si>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</si>
  <si>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</si>
  <si>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</si>
  <si>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</si>
  <si>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</si>
  <si>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</si>
  <si>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</si>
  <si>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</si>
  <si>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</si>
  <si>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</si>
  <si>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</si>
  <si>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</si>
  <si>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</si>
  <si>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</si>
  <si>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</si>
  <si>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</si>
  <si>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</si>
  <si>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</si>
  <si>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</si>
  <si>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</si>
  <si>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</si>
  <si>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</si>
  <si>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</si>
  <si>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</si>
  <si>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</si>
  <si>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</si>
  <si>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</si>
  <si>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</si>
  <si>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</si>
  <si>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</si>
  <si>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</si>
  <si>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</si>
  <si>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</si>
  <si>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</si>
  <si>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</si>
  <si>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</si>
  <si>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</si>
  <si>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</si>
  <si>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</si>
  <si>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</si>
  <si>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</si>
  <si>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</si>
  <si>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</si>
  <si>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</si>
  <si>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</si>
  <si>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</si>
  <si>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</si>
  <si>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</si>
  <si>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</si>
  <si>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</si>
  <si>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</si>
  <si>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</si>
  <si>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</si>
  <si>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</si>
  <si>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</si>
  <si>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</si>
  <si>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</si>
  <si>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</si>
  <si>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</si>
  <si>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</si>
  <si>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</si>
  <si>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</si>
  <si>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</si>
  <si>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</si>
  <si>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</si>
  <si>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</si>
  <si>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</si>
  <si>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</si>
  <si>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</si>
  <si>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</si>
  <si>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</si>
  <si>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</si>
  <si>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</si>
  <si>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</si>
  <si>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</si>
  <si>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</si>
  <si>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</si>
  <si>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</si>
  <si>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</si>
  <si>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</si>
  <si>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</si>
  <si>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</si>
  <si>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</si>
  <si>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</si>
  <si>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</si>
  <si>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</si>
  <si>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</si>
  <si>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</si>
  <si>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</si>
  <si>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</si>
  <si>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</si>
  <si>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</si>
  <si>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</si>
  <si>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</si>
  <si>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</si>
  <si>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</si>
  <si>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</si>
  <si>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</si>
  <si>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</si>
  <si>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</si>
  <si>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</si>
  <si>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</si>
  <si>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</si>
  <si>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</si>
  <si>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</si>
  <si>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</si>
  <si>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</si>
  <si>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</si>
  <si>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</si>
  <si>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</si>
  <si>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</si>
  <si>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</si>
  <si>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</si>
  <si>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</si>
  <si>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</si>
  <si>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</si>
  <si>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</si>
  <si>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</si>
  <si>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</si>
  <si>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</si>
  <si>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</si>
  <si>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</si>
  <si>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</si>
  <si>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</si>
  <si>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</si>
  <si>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</si>
  <si>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</si>
  <si>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</si>
  <si>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</si>
  <si>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</si>
  <si>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</si>
  <si>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</si>
  <si>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</si>
  <si>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</si>
  <si>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</si>
  <si>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</si>
  <si>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</si>
  <si>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</si>
  <si>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</si>
  <si>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</si>
  <si>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</si>
  <si>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</si>
  <si>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</si>
  <si>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</si>
  <si>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</si>
  <si>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</si>
  <si>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</si>
  <si>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</si>
  <si>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</si>
  <si>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</si>
  <si>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</si>
  <si>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</si>
  <si>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</si>
  <si>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</si>
  <si>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</si>
  <si>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</si>
  <si>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</si>
  <si>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</si>
  <si>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</si>
  <si>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</si>
  <si>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</si>
  <si>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</si>
  <si>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</si>
  <si>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</si>
  <si>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</si>
  <si>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</si>
  <si>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</si>
  <si>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</si>
  <si>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</si>
  <si>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</si>
  <si>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</si>
  <si>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</si>
  <si>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</si>
  <si>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</si>
  <si>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</si>
  <si>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</si>
  <si>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</si>
  <si>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</si>
  <si>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</si>
  <si>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</si>
  <si>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</si>
  <si>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</si>
  <si>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</si>
  <si>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</si>
  <si>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</si>
  <si>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</si>
  <si>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</si>
  <si>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</si>
  <si>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</si>
  <si>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</si>
  <si>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</si>
  <si>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</si>
  <si>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</si>
  <si>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</si>
  <si>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</si>
  <si>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</si>
  <si>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</si>
  <si>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</si>
  <si>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</si>
  <si>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</si>
  <si>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</si>
  <si>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</si>
  <si>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</si>
  <si>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</si>
  <si>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</si>
  <si>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</si>
  <si>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</si>
  <si>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</si>
  <si>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</si>
  <si>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</si>
  <si>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</si>
  <si>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</si>
  <si>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</si>
  <si>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</si>
  <si>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</si>
  <si>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</si>
  <si>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</si>
  <si>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</si>
  <si>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</si>
  <si>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</si>
  <si>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</si>
  <si>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</si>
  <si>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</si>
  <si>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</si>
  <si>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</si>
  <si>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</si>
  <si>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</si>
  <si>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</si>
  <si>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</si>
  <si>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</si>
  <si>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</si>
  <si>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</si>
  <si>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</si>
  <si>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</si>
  <si>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</si>
  <si>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</si>
  <si>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</si>
  <si>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</si>
  <si>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</si>
  <si>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</si>
  <si>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</si>
  <si>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</si>
  <si>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</si>
  <si>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</si>
  <si>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</si>
  <si>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</si>
  <si>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</si>
  <si>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</si>
  <si>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</si>
  <si>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</si>
  <si>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</si>
  <si>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</si>
  <si>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</si>
  <si>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</si>
  <si>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</si>
  <si>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</si>
  <si>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</si>
  <si>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</si>
  <si>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</si>
  <si>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</si>
  <si>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</si>
  <si>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</si>
  <si>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</si>
  <si>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</si>
  <si>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</si>
  <si>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</si>
  <si>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</si>
  <si>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</si>
  <si>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</si>
  <si>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</si>
  <si>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</si>
  <si>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</si>
  <si>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</si>
  <si>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</si>
  <si>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</si>
  <si>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</si>
  <si>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</si>
  <si>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</si>
  <si>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</si>
  <si>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</si>
  <si>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</si>
  <si>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</si>
  <si>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</si>
  <si>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</si>
  <si>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</si>
  <si>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</si>
  <si>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</si>
  <si>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</si>
  <si>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</si>
  <si>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</si>
  <si>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</si>
  <si>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</si>
  <si>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</si>
  <si>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</si>
  <si>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</si>
  <si>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</si>
  <si>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</si>
  <si>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</si>
  <si>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</si>
  <si>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</si>
  <si>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</si>
  <si>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</si>
  <si>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</si>
  <si>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</si>
  <si>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</si>
  <si>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</si>
  <si>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</si>
  <si>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</si>
  <si>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</si>
  <si>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</si>
  <si>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</si>
  <si>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</si>
  <si>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</si>
  <si>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</si>
  <si>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</si>
  <si>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</si>
  <si>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</si>
  <si>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</si>
  <si>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</si>
  <si>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</si>
  <si>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</si>
  <si>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</si>
  <si>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</si>
  <si>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</si>
  <si>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</si>
  <si>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</si>
  <si>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</si>
  <si>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</si>
  <si>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</si>
  <si>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</si>
  <si>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</si>
  <si>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</si>
  <si>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</si>
  <si>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</si>
  <si>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</si>
  <si>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</si>
  <si>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</si>
  <si>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</si>
  <si>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</si>
  <si>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</si>
  <si>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</si>
  <si>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</si>
  <si>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</si>
  <si>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</si>
  <si>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</si>
  <si>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</si>
  <si>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</si>
  <si>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</si>
  <si>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</si>
  <si>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</si>
  <si>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</si>
  <si>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</si>
  <si>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</si>
  <si>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</si>
  <si>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</si>
  <si>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</si>
  <si>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</si>
  <si>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</si>
  <si>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</si>
  <si>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</si>
  <si>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</si>
  <si>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</si>
  <si>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</si>
  <si>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</si>
  <si>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</si>
  <si>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</si>
  <si>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</si>
  <si>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</si>
  <si>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</si>
  <si>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</si>
  <si>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</si>
  <si>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</si>
  <si>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</si>
  <si>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</si>
  <si>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</si>
  <si>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</si>
  <si>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</si>
  <si>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</si>
  <si>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</si>
  <si>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</si>
  <si>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</si>
  <si>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</si>
  <si>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</si>
  <si>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</si>
  <si>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</si>
  <si>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</si>
  <si>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</si>
  <si>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</si>
  <si>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</si>
  <si>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</si>
  <si>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</si>
  <si>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</si>
  <si>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</si>
  <si>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</si>
  <si>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</si>
  <si>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</si>
  <si>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</si>
  <si>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</si>
  <si>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</si>
  <si>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</si>
  <si>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</si>
  <si>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</si>
  <si>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</si>
  <si>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</si>
  <si>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</si>
  <si>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</si>
  <si>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</si>
  <si>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</si>
  <si>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</si>
  <si>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</si>
  <si>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</si>
  <si>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</si>
  <si>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</si>
  <si>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</si>
  <si>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</si>
  <si>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</si>
  <si>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</si>
  <si>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</si>
  <si>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</si>
  <si>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</si>
  <si>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</si>
  <si>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</si>
  <si>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</si>
  <si>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</si>
  <si>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</si>
  <si>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</si>
  <si>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</si>
  <si>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</si>
  <si>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</si>
  <si>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</si>
  <si>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</si>
  <si>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</si>
  <si>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</si>
  <si>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</si>
  <si>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</si>
  <si>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</si>
  <si>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</si>
  <si>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</si>
  <si>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</si>
  <si>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</si>
  <si>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</si>
  <si>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</si>
  <si>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</si>
  <si>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</si>
  <si>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</si>
  <si>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</si>
  <si>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</si>
  <si>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</si>
  <si>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</si>
  <si>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</si>
  <si>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</si>
  <si>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</si>
  <si>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</si>
  <si>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</si>
  <si>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</si>
  <si>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</si>
  <si>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</si>
  <si>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</si>
  <si>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</si>
  <si>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</si>
  <si>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</si>
  <si>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</si>
  <si>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</si>
  <si>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</si>
  <si>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</si>
  <si>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</si>
  <si>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</si>
  <si>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</si>
  <si>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</si>
  <si>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</si>
  <si>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</si>
  <si>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</si>
  <si>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</si>
  <si>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</si>
  <si>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</si>
  <si>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</si>
  <si>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</si>
  <si>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</si>
  <si>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</si>
  <si>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</si>
  <si>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</si>
  <si>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</si>
  <si>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</si>
  <si>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</si>
  <si>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</si>
  <si>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</si>
  <si>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</si>
  <si>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</si>
  <si>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</si>
  <si>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</si>
  <si>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</si>
  <si>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</si>
  <si>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</si>
  <si>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</si>
  <si>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</si>
  <si>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</si>
  <si>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</si>
  <si>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</si>
  <si>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</si>
  <si>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</si>
  <si>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</si>
  <si>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</si>
  <si>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</si>
  <si>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</si>
  <si>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</si>
  <si>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</si>
  <si>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</si>
  <si>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</si>
  <si>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</si>
  <si>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</si>
  <si>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</si>
  <si>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</si>
  <si>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</si>
  <si>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</si>
  <si>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</si>
  <si>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</si>
  <si>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</si>
  <si>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</si>
  <si>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</si>
  <si>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</si>
  <si>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</si>
  <si>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</si>
  <si>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</si>
  <si>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</si>
  <si>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</si>
  <si>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</si>
  <si>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</si>
  <si>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</si>
  <si>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</si>
  <si>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</si>
  <si>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</si>
  <si>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</si>
  <si>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</si>
  <si>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</si>
  <si>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</si>
  <si>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</si>
  <si>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</si>
  <si>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</si>
  <si>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</si>
  <si>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</si>
  <si>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</si>
  <si>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</si>
  <si>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</si>
  <si>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</si>
  <si>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</si>
  <si>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</si>
  <si>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</si>
  <si>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</si>
  <si>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</si>
  <si>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</si>
  <si>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</si>
  <si>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</si>
  <si>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</si>
  <si>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</si>
  <si>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</si>
  <si>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</si>
  <si>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</si>
  <si>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</si>
  <si>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</si>
  <si>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</si>
  <si>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</si>
  <si>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</si>
  <si>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</si>
  <si>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</si>
  <si>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</si>
  <si>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</si>
  <si>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</si>
  <si>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</si>
  <si>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</si>
  <si>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</si>
  <si>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</si>
  <si>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</si>
  <si>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</si>
  <si>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</si>
  <si>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</si>
  <si>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</si>
  <si>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</si>
  <si>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</si>
  <si>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</si>
  <si>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</si>
  <si>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</si>
  <si>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</si>
  <si>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</si>
  <si>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</si>
  <si>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</si>
  <si>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</si>
  <si>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</si>
  <si>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</si>
  <si>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</si>
  <si>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</si>
  <si>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</si>
  <si>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</si>
  <si>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</si>
  <si>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</si>
  <si>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</si>
  <si>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</si>
  <si>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</si>
  <si>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</si>
  <si>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</si>
  <si>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</si>
  <si>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</si>
  <si>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</si>
  <si>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</si>
  <si>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</si>
  <si>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</si>
  <si>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</si>
  <si>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</si>
  <si>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</si>
  <si>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</si>
  <si>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</si>
  <si>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</si>
  <si>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</si>
  <si>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</si>
  <si>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</si>
  <si>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</si>
  <si>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</si>
  <si>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</si>
  <si>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</si>
  <si>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</si>
  <si>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</si>
  <si>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</si>
  <si>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</si>
  <si>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</si>
  <si>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</si>
  <si>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</si>
  <si>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</si>
  <si>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</si>
  <si>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</si>
  <si>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</si>
  <si>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</si>
  <si>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</si>
  <si>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</si>
  <si>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</si>
  <si>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</si>
  <si>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</si>
  <si>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</si>
  <si>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</si>
  <si>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</si>
  <si>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</si>
  <si>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</si>
  <si>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</si>
  <si>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</si>
  <si>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</si>
  <si>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</si>
  <si>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</si>
  <si>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</si>
  <si>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</si>
  <si>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</si>
  <si>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</si>
  <si>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</si>
  <si>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</si>
  <si>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</si>
  <si>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</si>
  <si>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</si>
  <si>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</si>
  <si>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</si>
  <si>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</si>
  <si>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</si>
  <si>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</si>
  <si>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</si>
  <si>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</si>
  <si>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</si>
  <si>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</si>
  <si>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</si>
  <si>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</si>
  <si>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</si>
  <si>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</si>
  <si>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</si>
  <si>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</si>
  <si>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</si>
  <si>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</si>
  <si>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</si>
  <si>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</si>
  <si>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</si>
  <si>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</si>
  <si>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</si>
  <si>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</si>
  <si>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</si>
  <si>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</si>
  <si>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</si>
  <si>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</si>
  <si>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</si>
  <si>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</si>
  <si>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</si>
  <si>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</si>
  <si>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</si>
  <si>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</si>
  <si>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</si>
  <si>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</si>
  <si>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</si>
  <si>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</si>
  <si>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</si>
  <si>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</si>
  <si>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</si>
  <si>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</si>
  <si>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</si>
  <si>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</si>
  <si>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</si>
  <si>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</si>
  <si>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</si>
  <si>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</si>
  <si>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</si>
  <si>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</si>
  <si>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</si>
  <si>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</si>
  <si>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</si>
  <si>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</si>
  <si>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</si>
  <si>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</si>
  <si>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</si>
  <si>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</si>
  <si>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</si>
  <si>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</si>
  <si>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</si>
  <si>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</si>
  <si>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</si>
  <si>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</si>
  <si>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</si>
  <si>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</si>
  <si>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</si>
  <si>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</si>
  <si>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</si>
  <si>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</si>
  <si>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</si>
  <si>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</si>
  <si>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</si>
  <si>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</si>
  <si>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</si>
  <si>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</si>
  <si>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</si>
  <si>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</si>
  <si>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</si>
  <si>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</si>
  <si>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</si>
  <si>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</si>
  <si>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</si>
  <si>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</si>
  <si>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</si>
  <si>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</si>
  <si>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</si>
  <si>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</si>
  <si>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</si>
  <si>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</si>
  <si>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</si>
  <si>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</si>
  <si>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</si>
  <si>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</si>
  <si>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</si>
  <si>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</si>
  <si>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</si>
  <si>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</si>
  <si>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</si>
  <si>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</si>
  <si>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</si>
  <si>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</si>
  <si>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</si>
  <si>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</si>
  <si>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</si>
  <si>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</si>
  <si>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</si>
  <si>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</si>
  <si>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</si>
  <si>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</si>
  <si>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</si>
  <si>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</si>
  <si>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</si>
  <si>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</si>
  <si>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</si>
  <si>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</si>
  <si>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</si>
  <si>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</si>
  <si>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</si>
  <si>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</si>
  <si>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</si>
  <si>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</si>
  <si>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</si>
  <si>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</si>
  <si>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</si>
  <si>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</si>
  <si>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</si>
  <si>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</si>
  <si>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</si>
  <si>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</si>
  <si>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</si>
  <si>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</si>
  <si>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</si>
  <si>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</si>
  <si>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</si>
  <si>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</si>
  <si>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</si>
  <si>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</si>
  <si>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</si>
  <si>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</si>
  <si>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</si>
  <si>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</si>
  <si>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</si>
  <si>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</si>
  <si>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</si>
  <si>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</si>
  <si>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</si>
  <si>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</si>
  <si>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</si>
  <si>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</si>
  <si>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</si>
  <si>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</si>
  <si>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</si>
  <si>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</si>
  <si>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</si>
  <si>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</si>
  <si>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</si>
  <si>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</si>
  <si>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</si>
  <si>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</si>
  <si>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</si>
  <si>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</si>
  <si>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</si>
  <si>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</si>
  <si>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</si>
  <si>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</si>
  <si>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</si>
  <si>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</si>
  <si>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</si>
  <si>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</si>
  <si>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</si>
  <si>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</si>
  <si>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</si>
  <si>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</si>
  <si>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</si>
  <si>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</si>
  <si>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</si>
  <si>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</si>
  <si>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</si>
  <si>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</si>
  <si>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</si>
  <si>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</si>
  <si>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</si>
  <si>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</si>
  <si>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</si>
  <si>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</si>
  <si>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</si>
  <si>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</si>
  <si>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</si>
  <si>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</si>
  <si>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</si>
  <si>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</si>
  <si>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</si>
  <si>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</si>
  <si>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</si>
  <si>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</si>
  <si>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</si>
  <si>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</si>
  <si>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</si>
  <si>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</si>
  <si>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</si>
  <si>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</si>
  <si>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</si>
  <si>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</si>
  <si>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</si>
  <si>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</si>
  <si>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</si>
  <si>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</si>
  <si>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</si>
  <si>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</si>
  <si>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</si>
  <si>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</si>
  <si>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</si>
  <si>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</si>
  <si>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</si>
  <si>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</si>
  <si>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</si>
  <si>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</si>
  <si>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</si>
  <si>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</si>
  <si>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</si>
  <si>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</si>
  <si>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</si>
  <si>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</si>
  <si>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</si>
  <si>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</si>
  <si>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</si>
  <si>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</si>
  <si>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</si>
  <si>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</si>
  <si>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</si>
  <si>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</si>
  <si>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</si>
  <si>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</si>
  <si>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</si>
  <si>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</si>
  <si>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</si>
  <si>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</si>
  <si>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</si>
  <si>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</si>
  <si>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</si>
  <si>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</si>
  <si>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</si>
  <si>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</si>
  <si>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</si>
  <si>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</si>
  <si>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</si>
  <si>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</si>
  <si>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</si>
  <si>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</si>
  <si>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</si>
  <si>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</si>
  <si>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</si>
  <si>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</si>
  <si>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</si>
  <si>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</si>
  <si>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</si>
  <si>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</si>
  <si>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</si>
  <si>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</si>
  <si>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</si>
  <si>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</si>
  <si>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</si>
  <si>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</si>
  <si>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</si>
  <si>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</si>
  <si>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</si>
  <si>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</si>
  <si>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</si>
  <si>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</si>
  <si>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</si>
  <si>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</si>
  <si>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</si>
  <si>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</si>
  <si>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</si>
  <si>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</si>
  <si>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</si>
  <si>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</si>
  <si>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</si>
  <si>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</si>
  <si>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</si>
  <si>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</si>
  <si>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</si>
  <si>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</si>
  <si>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</si>
  <si>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</si>
  <si>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</si>
  <si>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</si>
  <si>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</si>
  <si>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</si>
  <si>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</si>
  <si>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</si>
  <si>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</si>
  <si>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</si>
  <si>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</si>
  <si>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</si>
  <si>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</si>
  <si>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</si>
  <si>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</si>
  <si>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</si>
  <si>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</si>
  <si>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</si>
  <si>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</si>
  <si>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</si>
  <si>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</si>
  <si>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</si>
  <si>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</si>
  <si>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</si>
  <si>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</si>
  <si>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</si>
  <si>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</si>
  <si>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</si>
  <si>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</si>
  <si>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</si>
  <si>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</si>
  <si>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</si>
  <si>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</si>
  <si>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</si>
  <si>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</si>
  <si>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</si>
  <si>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</si>
  <si>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</si>
  <si>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</si>
  <si>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</si>
  <si>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</si>
  <si>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</si>
  <si>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</si>
  <si>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</si>
  <si>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</si>
  <si>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</si>
  <si>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</si>
  <si>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</si>
  <si>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</si>
  <si>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</si>
  <si>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</si>
  <si>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</si>
  <si>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</si>
  <si>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</si>
  <si>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</si>
  <si>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</si>
  <si>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</si>
  <si>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</si>
  <si>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</si>
  <si>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</si>
  <si>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</si>
  <si>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</si>
  <si>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</si>
  <si>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</si>
  <si>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</si>
  <si>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</si>
  <si>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</si>
  <si>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</si>
  <si>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</si>
  <si>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</si>
  <si>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</si>
  <si>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</si>
  <si>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</si>
  <si>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</si>
  <si>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</si>
  <si>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</si>
  <si>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</si>
  <si>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</si>
  <si>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</si>
  <si>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</si>
  <si>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</si>
  <si>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</si>
  <si>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</si>
  <si>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</si>
  <si>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</si>
  <si>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</si>
  <si>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</si>
  <si>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</si>
  <si>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</si>
  <si>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</si>
  <si>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</si>
  <si>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</si>
  <si>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</si>
  <si>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</si>
  <si>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</si>
  <si>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</si>
  <si>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</si>
  <si>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</si>
  <si>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</si>
  <si>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</si>
  <si>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</si>
  <si>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</si>
  <si>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</si>
  <si>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</si>
  <si>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</si>
  <si>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</si>
  <si>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</si>
  <si>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</si>
  <si>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</si>
  <si>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</si>
  <si>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</si>
  <si>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</si>
  <si>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</si>
  <si>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</si>
  <si>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</si>
  <si>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</si>
  <si>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</si>
  <si>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</si>
  <si>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</si>
  <si>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</si>
  <si>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</si>
  <si>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</si>
  <si>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</si>
  <si>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</si>
  <si>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</si>
  <si>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</si>
  <si>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</si>
  <si>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</si>
  <si>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</si>
  <si>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</si>
  <si>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</si>
  <si>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</si>
  <si>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</si>
  <si>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</si>
  <si>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</si>
  <si>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</si>
  <si>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</si>
  <si>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</si>
  <si>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</si>
  <si>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</si>
  <si>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</si>
  <si>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</si>
  <si>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</si>
  <si>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</si>
  <si>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</si>
  <si>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</si>
  <si>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</si>
  <si>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</si>
  <si>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</si>
  <si>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</si>
  <si>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</si>
  <si>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</si>
  <si>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</si>
  <si>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</si>
  <si>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</si>
  <si>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</si>
  <si>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</si>
  <si>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</si>
  <si>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</si>
  <si>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</si>
  <si>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</si>
  <si>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</si>
  <si>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</si>
  <si>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</si>
  <si>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</si>
  <si>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</si>
  <si>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</si>
  <si>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</si>
  <si>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</si>
  <si>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</si>
  <si>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</si>
  <si>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</si>
  <si>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</si>
  <si>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</si>
  <si>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</si>
  <si>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</si>
  <si>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</si>
  <si>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</si>
  <si>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</si>
  <si>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</si>
  <si>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</si>
  <si>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</si>
  <si>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</si>
  <si>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</si>
  <si>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</si>
  <si>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</si>
  <si>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</si>
  <si>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</si>
  <si>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</si>
  <si>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</si>
  <si>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</si>
  <si>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</si>
  <si>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</si>
  <si>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</si>
  <si>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</si>
  <si>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</si>
  <si>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</si>
  <si>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</si>
  <si>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</si>
  <si>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</si>
  <si>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</si>
  <si>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</si>
  <si>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</si>
  <si>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</si>
  <si>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</si>
  <si>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</si>
  <si>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</si>
  <si>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</si>
  <si>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</si>
  <si>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</si>
  <si>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</si>
  <si>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</si>
  <si>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</si>
  <si>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</si>
  <si>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</si>
  <si>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</si>
  <si>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</si>
  <si>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</si>
  <si>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</si>
  <si>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</si>
  <si>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</si>
  <si>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</si>
  <si>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</si>
  <si>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</si>
  <si>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</si>
  <si>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</si>
  <si>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</si>
  <si>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</si>
  <si>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</si>
  <si>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</si>
  <si>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</si>
  <si>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</si>
  <si>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</si>
  <si>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</si>
  <si>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</si>
  <si>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</si>
  <si>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</si>
  <si>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</si>
  <si>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</si>
  <si>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</si>
  <si>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</si>
  <si>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</si>
  <si>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</si>
  <si>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</si>
  <si>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</si>
  <si>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</si>
  <si>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</si>
  <si>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</si>
  <si>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</si>
  <si>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</si>
  <si>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</si>
  <si>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</si>
  <si>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</si>
  <si>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</si>
  <si>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</si>
  <si>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</si>
  <si>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</si>
  <si>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</si>
  <si>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</si>
  <si>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</si>
  <si>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</si>
  <si>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</si>
  <si>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</si>
  <si>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</si>
  <si>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</si>
  <si>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</si>
  <si>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</si>
  <si>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</si>
  <si>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</si>
  <si>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</si>
  <si>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</si>
  <si>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</si>
  <si>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</si>
  <si>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</si>
  <si>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</si>
  <si>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</si>
  <si>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</si>
  <si>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</si>
  <si>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</si>
  <si>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</si>
  <si>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</si>
  <si>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</si>
  <si>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</si>
  <si>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</si>
  <si>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</si>
  <si>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</si>
  <si>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</si>
  <si>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</si>
  <si>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</si>
  <si>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</si>
  <si>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</si>
  <si>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</si>
  <si>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</si>
  <si>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</si>
  <si>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</si>
  <si>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</si>
  <si>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</si>
  <si>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</si>
  <si>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</si>
  <si>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</si>
  <si>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</si>
  <si>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</si>
  <si>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</si>
  <si>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</si>
  <si>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</si>
  <si>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</si>
  <si>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</si>
  <si>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</si>
  <si>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</si>
  <si>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</si>
  <si>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</si>
  <si>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</si>
  <si>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</si>
  <si>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</si>
  <si>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</si>
  <si>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</si>
  <si>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</si>
  <si>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</si>
  <si>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</si>
  <si>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</si>
  <si>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</si>
  <si>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</si>
  <si>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</si>
  <si>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</si>
  <si>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</si>
  <si>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</si>
  <si>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</si>
  <si>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</si>
  <si>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</si>
  <si>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</si>
  <si>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</si>
  <si>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</si>
  <si>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</si>
  <si>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</si>
  <si>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</si>
  <si>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</si>
  <si>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</si>
  <si>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</si>
  <si>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</si>
  <si>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</si>
  <si>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</si>
  <si>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</si>
  <si>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</si>
  <si>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</si>
  <si>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</si>
  <si>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</si>
  <si>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</si>
  <si>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</si>
  <si>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</si>
  <si>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</si>
  <si>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</si>
  <si>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</si>
  <si>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</si>
  <si>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</si>
  <si>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</si>
  <si>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</si>
  <si>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</si>
  <si>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</si>
  <si>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</si>
  <si>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</si>
  <si>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</si>
  <si>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</si>
  <si>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</si>
  <si>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</si>
  <si>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</si>
  <si>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</si>
  <si>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</si>
  <si>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</si>
  <si>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</si>
  <si>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</si>
  <si>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</si>
  <si>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</si>
  <si>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</si>
  <si>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</si>
  <si>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</si>
  <si>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</si>
  <si>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</si>
  <si>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</si>
  <si>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</si>
  <si>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</si>
  <si>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</si>
  <si>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</si>
  <si>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</si>
  <si>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</si>
  <si>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</si>
  <si>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</si>
  <si>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</si>
  <si>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</si>
  <si>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</si>
  <si>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</si>
  <si>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</si>
  <si>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</si>
  <si>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</si>
  <si>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</si>
  <si>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</si>
  <si>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</si>
  <si>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</si>
  <si>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</si>
  <si>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</si>
  <si>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</si>
  <si>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</si>
  <si>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</si>
  <si>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</si>
  <si>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</si>
  <si>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</si>
  <si>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</si>
  <si>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</si>
  <si>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</si>
  <si>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</si>
  <si>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</si>
  <si>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</si>
  <si>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</si>
  <si>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</si>
  <si>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</si>
  <si>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</si>
  <si>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</si>
  <si>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</si>
  <si>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</si>
  <si>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</si>
  <si>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</si>
  <si>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</si>
  <si>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</si>
  <si>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</si>
  <si>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</si>
  <si>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</si>
  <si>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</si>
  <si>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</si>
  <si>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</si>
  <si>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</si>
  <si>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</si>
  <si>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</si>
  <si>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</si>
  <si>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</si>
  <si>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</si>
  <si>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</si>
  <si>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</si>
  <si>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</si>
  <si>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</si>
  <si>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</si>
  <si>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</si>
  <si>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</si>
  <si>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</si>
  <si>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</si>
  <si>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</si>
  <si>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</si>
  <si>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</si>
  <si>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</si>
  <si>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</si>
  <si>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</si>
  <si>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</si>
  <si>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</si>
  <si>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</si>
  <si>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</si>
  <si>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</si>
  <si>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</si>
  <si>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</si>
  <si>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</si>
  <si>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</si>
  <si>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</si>
  <si>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</si>
  <si>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</si>
  <si>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</si>
  <si>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</si>
  <si>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</si>
  <si>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</si>
  <si>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</si>
  <si>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</si>
  <si>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</si>
  <si>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</si>
  <si>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</si>
  <si>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</si>
  <si>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</si>
  <si>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</si>
  <si>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</si>
  <si>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</si>
  <si>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</si>
  <si>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</si>
  <si>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</si>
  <si>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</si>
  <si>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</si>
  <si>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</si>
  <si>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</si>
  <si>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</si>
  <si>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</si>
  <si>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</si>
  <si>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</si>
  <si>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</si>
  <si>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</si>
  <si>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</si>
  <si>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</si>
  <si>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</si>
  <si>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</si>
  <si>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</si>
  <si>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</si>
  <si>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</si>
  <si>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</si>
  <si>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</si>
  <si>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</si>
  <si>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</si>
  <si>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</si>
  <si>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</si>
  <si>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</si>
  <si>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</si>
  <si>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</si>
  <si>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</si>
  <si>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</si>
  <si>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</si>
  <si>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</si>
  <si>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</si>
  <si>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</si>
  <si>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</si>
  <si>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</si>
  <si>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</si>
  <si>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</si>
  <si>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</si>
  <si>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</si>
  <si>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</si>
  <si>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</si>
  <si>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</si>
  <si>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</si>
  <si>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</si>
  <si>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</si>
  <si>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</si>
  <si>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</si>
  <si>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</si>
  <si>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</si>
  <si>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</si>
  <si>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</si>
  <si>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</si>
  <si>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</si>
  <si>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</si>
  <si>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</si>
  <si>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</si>
  <si>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</si>
  <si>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</si>
  <si>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</si>
  <si>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</si>
  <si>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</si>
  <si>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</si>
  <si>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</si>
  <si>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</si>
  <si>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</si>
  <si>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</si>
  <si>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</si>
  <si>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</si>
  <si>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</si>
  <si>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</si>
  <si>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</si>
  <si>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</si>
  <si>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</si>
  <si>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</si>
  <si>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</si>
  <si>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</si>
  <si>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</si>
  <si>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</si>
  <si>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</si>
  <si>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</si>
  <si>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</si>
  <si>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</si>
  <si>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</si>
  <si>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</si>
  <si>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</si>
  <si>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</si>
  <si>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</si>
  <si>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</si>
  <si>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</si>
  <si>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</si>
  <si>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</si>
  <si>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</si>
  <si>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</si>
  <si>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</si>
  <si>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</si>
  <si>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</si>
  <si>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</si>
  <si>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</si>
  <si>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</si>
  <si>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</si>
  <si>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</si>
  <si>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</si>
  <si>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</si>
  <si>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</si>
  <si>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</si>
  <si>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</si>
  <si>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</si>
  <si>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</si>
  <si>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</si>
  <si>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</si>
  <si>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</si>
  <si>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</si>
  <si>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</si>
  <si>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</si>
  <si>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</si>
  <si>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</si>
  <si>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</si>
  <si>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</si>
  <si>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</si>
  <si>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</si>
  <si>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</si>
  <si>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</si>
  <si>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</si>
  <si>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</si>
  <si>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</si>
  <si>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</si>
  <si>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</si>
  <si>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</si>
  <si>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</si>
  <si>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</si>
  <si>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</si>
  <si>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</si>
  <si>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</si>
  <si>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</si>
  <si>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</si>
  <si>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</si>
  <si>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</si>
  <si>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</si>
  <si>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</si>
  <si>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</si>
  <si>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</si>
  <si>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</si>
  <si>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</si>
  <si>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</si>
  <si>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</si>
  <si>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</si>
  <si>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</si>
  <si>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</si>
  <si>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</si>
  <si>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</si>
  <si>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</si>
  <si>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</si>
  <si>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</si>
  <si>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</si>
  <si>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</si>
  <si>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</si>
  <si>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</si>
  <si>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</si>
  <si>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</si>
  <si>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</si>
  <si>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</si>
  <si>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</si>
  <si>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</si>
  <si>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</si>
  <si>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</si>
  <si>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</si>
  <si>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</si>
  <si>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</si>
  <si>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</si>
  <si>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</si>
  <si>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</si>
  <si>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</si>
  <si>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</si>
  <si>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</si>
  <si>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</si>
  <si>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</si>
  <si>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</si>
  <si>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</si>
  <si>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</si>
  <si>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</si>
  <si>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</si>
  <si>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</si>
  <si>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</si>
  <si>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</si>
  <si>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</si>
  <si>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</si>
  <si>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</si>
  <si>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</si>
  <si>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</si>
  <si>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</si>
  <si>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</si>
  <si>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</si>
  <si>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</si>
  <si>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</si>
  <si>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</si>
  <si>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</si>
  <si>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</si>
  <si>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</si>
  <si>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</si>
  <si>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</si>
  <si>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</si>
  <si>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</si>
  <si>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</si>
  <si>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</si>
  <si>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</si>
  <si>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</si>
  <si>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</si>
  <si>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</si>
  <si>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</si>
  <si>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</si>
  <si>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</si>
  <si>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</si>
  <si>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</si>
  <si>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</si>
  <si>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</si>
  <si>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</si>
  <si>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</si>
  <si>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</si>
  <si>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</si>
  <si>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</si>
  <si>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</si>
  <si>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</si>
  <si>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</si>
  <si>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</si>
  <si>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</si>
  <si>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</si>
  <si>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</si>
  <si>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</si>
  <si>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</si>
  <si>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</si>
  <si>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</si>
  <si>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</si>
  <si>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</si>
  <si>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</si>
  <si>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</si>
  <si>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</si>
  <si>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</si>
  <si>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</si>
  <si>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</si>
  <si>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</si>
  <si>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</si>
  <si>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</si>
  <si>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</si>
  <si>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</si>
  <si>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</si>
  <si>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</si>
  <si>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</si>
  <si>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</si>
  <si>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</si>
  <si>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</si>
  <si>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</si>
  <si>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</si>
  <si>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</si>
  <si>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</si>
  <si>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</si>
  <si>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</si>
  <si>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</si>
  <si>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</si>
  <si>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</si>
  <si>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</si>
  <si>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</si>
  <si>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</si>
  <si>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</si>
  <si>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</si>
  <si>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</si>
  <si>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</si>
  <si>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</si>
  <si>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</si>
  <si>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</si>
  <si>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</si>
  <si>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</si>
  <si>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</si>
  <si>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</si>
  <si>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</si>
  <si>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</si>
  <si>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</si>
  <si>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</si>
  <si>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</si>
  <si>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</si>
  <si>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</si>
  <si>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</si>
  <si>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</si>
  <si>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</si>
  <si>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</si>
  <si>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</si>
  <si>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</si>
  <si>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</si>
  <si>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</si>
  <si>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</si>
  <si>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</si>
  <si>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</si>
  <si>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</si>
  <si>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</si>
  <si>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</si>
  <si>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</si>
  <si>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</si>
  <si>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</si>
  <si>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</si>
  <si>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</si>
  <si>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</si>
  <si>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</si>
  <si>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</si>
  <si>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</si>
  <si>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</si>
  <si>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</si>
  <si>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</si>
  <si>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</si>
  <si>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</si>
  <si>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</si>
  <si>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</si>
  <si>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</si>
  <si>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</si>
  <si>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</si>
  <si>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</si>
  <si>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</si>
  <si>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</si>
  <si>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</si>
  <si>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</si>
  <si>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</si>
  <si>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</si>
  <si>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</si>
  <si>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</si>
  <si>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</si>
  <si>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</si>
  <si>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</si>
  <si>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</si>
  <si>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</si>
  <si>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</si>
  <si>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</si>
  <si>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</si>
  <si>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</si>
  <si>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</si>
  <si>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</si>
  <si>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</si>
  <si>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</si>
  <si>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</si>
  <si>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</si>
  <si>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</si>
  <si>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</si>
  <si>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</si>
  <si>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</si>
  <si>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</si>
  <si>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</si>
  <si>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</si>
  <si>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</si>
  <si>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</si>
  <si>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</si>
  <si>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</si>
  <si>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</si>
  <si>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</si>
  <si>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</si>
  <si>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</si>
  <si>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</si>
  <si>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</si>
  <si>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</si>
  <si>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</si>
  <si>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</si>
  <si>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</si>
  <si>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</si>
  <si>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</si>
  <si>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</si>
  <si>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</si>
  <si>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</si>
  <si>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</si>
  <si>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</si>
  <si>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</si>
  <si>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</si>
  <si>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</si>
  <si>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</si>
  <si>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</si>
  <si>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</si>
  <si>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</si>
  <si>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</si>
  <si>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</si>
  <si>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</si>
  <si>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</si>
  <si>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</si>
  <si>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</si>
  <si>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</si>
  <si>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</si>
  <si>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</si>
  <si>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</si>
  <si>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</si>
  <si>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</si>
  <si>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</si>
  <si>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</si>
  <si>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</si>
  <si>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</si>
  <si>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</si>
  <si>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</si>
  <si>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</si>
  <si>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</si>
  <si>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</si>
  <si>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</si>
  <si>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</si>
  <si>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</si>
  <si>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</si>
  <si>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</si>
  <si>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</si>
  <si>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</si>
  <si>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</si>
  <si>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</si>
  <si>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</si>
  <si>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</si>
  <si>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</si>
  <si>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</si>
  <si>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</si>
  <si>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</si>
  <si>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</si>
  <si>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</si>
  <si>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</si>
  <si>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</si>
  <si>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</si>
  <si>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</si>
  <si>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</si>
  <si>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</si>
  <si>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</si>
  <si>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</si>
  <si>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</si>
  <si>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</si>
  <si>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</si>
  <si>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</si>
  <si>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</si>
  <si>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</si>
  <si>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</si>
  <si>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</si>
  <si>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</si>
  <si>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</si>
  <si>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</si>
  <si>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</si>
  <si>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</si>
  <si>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</si>
  <si>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</si>
  <si>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</si>
  <si>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</si>
  <si>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</si>
  <si>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</si>
  <si>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</si>
  <si>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</si>
  <si>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</si>
  <si>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</si>
  <si>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</si>
  <si>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</si>
  <si>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</si>
  <si>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</si>
  <si>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</si>
  <si>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</si>
  <si>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</si>
  <si>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</si>
  <si>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</si>
  <si>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</si>
  <si>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</si>
  <si>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</si>
  <si>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</si>
  <si>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</si>
  <si>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</si>
  <si>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</si>
  <si>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</si>
  <si>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</si>
  <si>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</si>
  <si>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</si>
  <si>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</si>
  <si>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</si>
  <si>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</si>
  <si>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</si>
  <si>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</si>
  <si>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</si>
  <si>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</si>
  <si>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</si>
  <si>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</si>
  <si>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</si>
  <si>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</si>
  <si>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</si>
  <si>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</si>
  <si>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</si>
  <si>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</si>
  <si>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</si>
  <si>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</si>
  <si>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</si>
  <si>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</si>
  <si>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</si>
  <si>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</si>
  <si>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</si>
  <si>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</si>
  <si>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</si>
  <si>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</si>
  <si>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</si>
  <si>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</si>
  <si>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</si>
  <si>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</si>
  <si>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</si>
  <si>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</si>
  <si>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</si>
  <si>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</si>
  <si>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</si>
  <si>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</si>
  <si>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</si>
  <si>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</si>
  <si>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</si>
  <si>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</si>
  <si>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</si>
  <si>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</si>
  <si>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</si>
  <si>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</si>
  <si>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</si>
  <si>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</si>
  <si>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</si>
  <si>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</si>
  <si>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</si>
  <si>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</si>
  <si>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</si>
  <si>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</si>
  <si>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</si>
  <si>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</si>
  <si>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</si>
  <si>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</si>
  <si>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</si>
  <si>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</si>
  <si>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</si>
  <si>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</si>
  <si>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</si>
  <si>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</si>
  <si>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</si>
  <si>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</si>
  <si>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</si>
  <si>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</si>
  <si>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</si>
  <si>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</si>
  <si>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</si>
  <si>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</si>
  <si>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</si>
  <si>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</si>
  <si>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</si>
  <si>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</si>
  <si>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</si>
  <si>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</si>
  <si>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</si>
  <si>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</si>
  <si>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</si>
  <si>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</si>
  <si>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</si>
  <si>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</si>
  <si>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</si>
  <si>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</si>
  <si>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</si>
  <si>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</si>
  <si>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</si>
  <si>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</si>
  <si>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</si>
  <si>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</si>
  <si>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</si>
  <si>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</si>
  <si>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</si>
  <si>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</si>
  <si>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</si>
  <si>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</si>
  <si>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</si>
  <si>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</si>
  <si>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</si>
  <si>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</si>
  <si>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</si>
  <si>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</si>
  <si>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</si>
  <si>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</si>
  <si>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</si>
  <si>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</si>
  <si>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</si>
  <si>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</si>
  <si>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</si>
  <si>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</si>
  <si>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</si>
  <si>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</si>
  <si>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</si>
  <si>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</si>
  <si>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</si>
  <si>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</si>
  <si>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</si>
  <si>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</si>
  <si>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</si>
  <si>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</si>
  <si>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</si>
  <si>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</si>
  <si>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</si>
  <si>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</si>
  <si>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</si>
  <si>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</si>
  <si>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</si>
  <si>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</si>
  <si>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</si>
  <si>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</si>
  <si>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</si>
  <si>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</si>
  <si>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</si>
  <si>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</si>
  <si>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</si>
  <si>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</si>
  <si>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</si>
  <si>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</si>
  <si>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</si>
  <si>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</si>
  <si>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</si>
  <si>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</si>
  <si>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</si>
  <si>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</si>
  <si>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</si>
  <si>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</si>
  <si>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</si>
  <si>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</si>
  <si>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</si>
  <si>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</si>
  <si>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</si>
  <si>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</si>
  <si>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</si>
  <si>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</si>
  <si>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</si>
  <si>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</si>
  <si>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</si>
  <si>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</si>
  <si>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</si>
  <si>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</si>
  <si>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</si>
  <si>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</si>
  <si>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</si>
  <si>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</si>
  <si>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</si>
  <si>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</si>
  <si>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</si>
  <si>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</si>
  <si>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</si>
  <si>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</si>
  <si>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</si>
  <si>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</si>
  <si>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</si>
  <si>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</si>
  <si>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</si>
  <si>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</si>
  <si>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</si>
  <si>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</si>
  <si>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</si>
  <si>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</si>
  <si>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</si>
  <si>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</si>
  <si>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</si>
  <si>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</si>
  <si>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</si>
  <si>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</si>
  <si>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</si>
  <si>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</si>
  <si>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</si>
  <si>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</si>
  <si>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</si>
  <si>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</si>
  <si>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</si>
  <si>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</si>
  <si>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</si>
  <si>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</si>
  <si>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</si>
  <si>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</si>
  <si>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</si>
  <si>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</si>
  <si>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</si>
  <si>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</si>
  <si>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</si>
  <si>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</si>
  <si>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</si>
  <si>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</si>
  <si>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</si>
  <si>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</si>
  <si>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</si>
  <si>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</si>
  <si>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</si>
  <si>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</si>
  <si>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</si>
  <si>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</si>
  <si>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</si>
  <si>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</si>
  <si>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</si>
  <si>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</si>
  <si>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</si>
  <si>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</si>
  <si>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</si>
  <si>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</si>
  <si>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</si>
  <si>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</si>
  <si>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</si>
  <si>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</si>
  <si>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</si>
  <si>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</si>
  <si>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</si>
  <si>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</si>
  <si>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</si>
  <si>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</si>
  <si>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</si>
  <si>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</si>
  <si>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</si>
  <si>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</si>
  <si>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</si>
  <si>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</si>
  <si>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</si>
  <si>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</si>
  <si>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</si>
  <si>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</si>
  <si>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</si>
  <si>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</si>
  <si>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</si>
  <si>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</si>
  <si>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</si>
  <si>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</si>
  <si>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</si>
  <si>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</si>
  <si>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</si>
  <si>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</si>
  <si>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</si>
  <si>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</si>
  <si>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</si>
  <si>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</si>
  <si>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</si>
  <si>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</si>
  <si>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</si>
  <si>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</si>
  <si>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</si>
  <si>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</si>
  <si>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</si>
  <si>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</si>
  <si>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</si>
  <si>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</si>
  <si>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</si>
  <si>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</si>
  <si>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</si>
  <si>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</si>
  <si>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</si>
  <si>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</si>
  <si>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</si>
  <si>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</si>
  <si>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</si>
  <si>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</si>
  <si>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</si>
  <si>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</si>
  <si>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</si>
  <si>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</si>
  <si>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</si>
  <si>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</si>
  <si>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</si>
  <si>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</si>
  <si>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</si>
  <si>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</si>
  <si>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</si>
  <si>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</si>
  <si>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</si>
  <si>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</si>
  <si>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</si>
  <si>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</si>
  <si>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</si>
  <si>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</si>
  <si>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</si>
  <si>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</si>
  <si>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</si>
  <si>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</si>
  <si>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</si>
  <si>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</si>
  <si>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</si>
  <si>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</si>
  <si>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</si>
  <si>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</si>
  <si>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</si>
  <si>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</si>
  <si>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</si>
  <si>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</si>
  <si>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</si>
  <si>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</si>
  <si>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</si>
  <si>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</si>
  <si>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</si>
  <si>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</si>
  <si>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</si>
  <si>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</si>
  <si>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</si>
  <si>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</si>
  <si>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</si>
  <si>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</si>
  <si>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</si>
  <si>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</si>
  <si>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</si>
  <si>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</si>
  <si>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</si>
  <si>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</si>
  <si>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</si>
  <si>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</si>
  <si>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</si>
  <si>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</si>
  <si>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</si>
  <si>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</si>
  <si>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</si>
  <si>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</si>
  <si>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</si>
  <si>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</si>
  <si>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</si>
  <si>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</si>
  <si>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</si>
  <si>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</si>
  <si>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</si>
  <si>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</si>
  <si>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</si>
  <si>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</si>
  <si>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</si>
  <si>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</si>
  <si>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</si>
  <si>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</si>
  <si>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</si>
  <si>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</si>
  <si>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</si>
  <si>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</si>
  <si>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</si>
  <si>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</si>
  <si>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</si>
  <si>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</si>
  <si>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</si>
  <si>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</si>
  <si>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</si>
  <si>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</si>
  <si>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</si>
  <si>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</si>
  <si>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</si>
  <si>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</si>
  <si>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</si>
  <si>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</si>
  <si>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</si>
  <si>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</si>
  <si>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</si>
  <si>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</si>
  <si>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</si>
  <si>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</si>
  <si>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</si>
  <si>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</si>
  <si>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</si>
  <si>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</si>
  <si>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</si>
  <si>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</si>
  <si>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</si>
  <si>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</si>
  <si>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</si>
  <si>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</si>
  <si>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</si>
  <si>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</si>
  <si>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</si>
  <si>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</si>
  <si>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</si>
  <si>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</si>
  <si>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</si>
  <si>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</si>
  <si>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</si>
  <si>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</si>
  <si>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</si>
  <si>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</si>
  <si>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</si>
  <si>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</si>
  <si>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</si>
  <si>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</si>
  <si>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</si>
  <si>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</si>
  <si>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</si>
  <si>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</si>
  <si>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</si>
  <si>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</si>
  <si>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</si>
  <si>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</si>
  <si>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</si>
  <si>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</si>
  <si>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</si>
  <si>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</si>
  <si>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</si>
  <si>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</si>
  <si>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</si>
  <si>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</si>
  <si>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</si>
  <si>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</si>
  <si>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</si>
  <si>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</si>
  <si>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</si>
  <si>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</si>
  <si>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</si>
  <si>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</si>
  <si>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</si>
  <si>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</si>
  <si>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</si>
  <si>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</si>
  <si>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</si>
  <si>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</si>
  <si>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</si>
  <si>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</si>
  <si>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</si>
  <si>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</si>
  <si>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</si>
  <si>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</si>
  <si>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</si>
  <si>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</si>
  <si>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</si>
  <si>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</si>
  <si>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</si>
  <si>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</si>
  <si>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</si>
  <si>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</si>
  <si>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</si>
  <si>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</si>
  <si>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</si>
  <si>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</si>
  <si>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</si>
  <si>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</si>
  <si>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</si>
  <si>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</si>
  <si>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</si>
  <si>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</si>
  <si>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</si>
  <si>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</si>
  <si>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</si>
  <si>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</si>
  <si>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</si>
  <si>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</si>
  <si>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</si>
  <si>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</si>
  <si>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</si>
  <si>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</si>
  <si>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</si>
  <si>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</si>
  <si>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</si>
  <si>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</si>
  <si>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</si>
  <si>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</si>
  <si>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</si>
  <si>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</si>
  <si>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</si>
  <si>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</si>
  <si>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</si>
  <si>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</si>
  <si>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</si>
  <si>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</si>
  <si>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</si>
  <si>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</si>
  <si>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</si>
  <si>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</si>
  <si>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</si>
  <si>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</si>
  <si>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</si>
  <si>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</si>
  <si>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</si>
  <si>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</si>
  <si>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</si>
  <si>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</si>
  <si>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</si>
  <si>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</si>
  <si>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</si>
  <si>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</si>
  <si>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</si>
  <si>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</si>
  <si>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</si>
  <si>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</si>
  <si>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</si>
  <si>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</si>
  <si>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</si>
  <si>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</si>
  <si>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</si>
  <si>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</si>
  <si>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</si>
  <si>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</si>
  <si>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</si>
  <si>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</si>
  <si>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</si>
  <si>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</si>
  <si>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</si>
  <si>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</si>
  <si>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</si>
  <si>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</si>
  <si>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</si>
  <si>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</si>
  <si>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</si>
  <si>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</si>
  <si>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</si>
  <si>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</si>
  <si>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</si>
  <si>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</si>
  <si>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</si>
  <si>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</si>
  <si>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</si>
  <si>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</si>
  <si>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</si>
  <si>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</si>
  <si>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</si>
  <si>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</si>
  <si>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</si>
  <si>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</si>
  <si>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</si>
  <si>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</si>
  <si>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</si>
  <si>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</si>
  <si>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</si>
  <si>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</si>
  <si>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</si>
  <si>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</si>
  <si>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</si>
  <si>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</si>
  <si>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</si>
  <si>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</si>
  <si>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</si>
  <si>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</si>
  <si>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</si>
  <si>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</si>
  <si>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</si>
  <si>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</si>
  <si>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</si>
  <si>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</si>
  <si>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</si>
  <si>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</si>
  <si>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</si>
  <si>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</si>
  <si>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</si>
  <si>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</si>
  <si>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</si>
  <si>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</si>
  <si>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</si>
  <si>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</si>
  <si>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</si>
  <si>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</si>
  <si>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</si>
  <si>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</si>
  <si>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</si>
  <si>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</si>
  <si>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</si>
  <si>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</si>
  <si>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</si>
  <si>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</si>
  <si>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</si>
  <si>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</si>
  <si>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</si>
  <si>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</si>
  <si>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</si>
  <si>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</si>
  <si>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</si>
  <si>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</si>
  <si>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</si>
  <si>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</si>
  <si>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</si>
  <si>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</si>
  <si>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</si>
  <si>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</si>
  <si>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</si>
  <si>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</si>
  <si>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</si>
  <si>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</si>
  <si>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</si>
  <si>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</si>
  <si>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</si>
  <si>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</si>
  <si>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</si>
  <si>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</si>
  <si>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</si>
  <si>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</si>
  <si>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</si>
  <si>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</si>
  <si>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</si>
  <si>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</si>
  <si>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</si>
  <si>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</si>
  <si>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</si>
  <si>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</si>
  <si>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</si>
  <si>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</si>
  <si>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</si>
  <si>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</si>
  <si>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</si>
  <si>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</si>
  <si>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</si>
  <si>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</si>
  <si>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</si>
  <si>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</si>
  <si>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</si>
  <si>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</si>
  <si>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</si>
  <si>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</si>
  <si>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</si>
  <si>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</si>
  <si>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</si>
  <si>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</si>
  <si>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</si>
  <si>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</si>
  <si>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</si>
  <si>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</si>
  <si>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</si>
  <si>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</si>
  <si>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</si>
  <si>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</si>
  <si>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</si>
  <si>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</si>
  <si>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</si>
  <si>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</si>
  <si>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</si>
  <si>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</si>
  <si>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</si>
  <si>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</si>
  <si>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</si>
  <si>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</si>
  <si>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</si>
  <si>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</si>
  <si>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</si>
  <si>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</si>
  <si>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</si>
  <si>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</si>
  <si>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</si>
  <si>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</si>
  <si>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</si>
  <si>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</si>
  <si>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</si>
  <si>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</si>
  <si>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</si>
  <si>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</si>
  <si>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</si>
  <si>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</si>
  <si>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</si>
  <si>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</si>
  <si>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</si>
  <si>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</si>
  <si>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</si>
  <si>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</si>
  <si>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</si>
  <si>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</si>
  <si>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</si>
  <si>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</si>
  <si>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</si>
  <si>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</si>
  <si>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</si>
  <si>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</si>
  <si>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</si>
  <si>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</si>
  <si>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</si>
  <si>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</si>
  <si>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</si>
  <si>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</si>
  <si>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</si>
  <si>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</si>
  <si>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</si>
  <si>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</si>
  <si>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</si>
  <si>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</si>
  <si>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</si>
  <si>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</si>
  <si>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</si>
  <si>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</si>
  <si>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</si>
  <si>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</si>
  <si>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</si>
  <si>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</si>
  <si>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</si>
  <si>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</si>
  <si>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</si>
  <si>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</si>
  <si>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</si>
  <si>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</si>
  <si>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</si>
  <si>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</si>
  <si>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</si>
  <si>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</si>
  <si>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</si>
  <si>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</si>
  <si>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</si>
  <si>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</si>
  <si>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</si>
  <si>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</si>
  <si>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</si>
  <si>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</si>
  <si>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</si>
  <si>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</si>
  <si>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</si>
  <si>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</si>
  <si>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</si>
  <si>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</si>
  <si>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</si>
  <si>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</si>
  <si>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</si>
  <si>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</si>
  <si>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</si>
  <si>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</si>
  <si>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</si>
  <si>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</si>
  <si>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</si>
  <si>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</si>
  <si>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</si>
  <si>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</si>
  <si>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</si>
  <si>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</si>
  <si>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</si>
  <si>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</si>
  <si>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</si>
  <si>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</si>
  <si>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</si>
  <si>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</si>
  <si>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</si>
  <si>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</si>
  <si>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</si>
  <si>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</si>
  <si>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</si>
  <si>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</si>
  <si>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</si>
  <si>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</si>
  <si>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</si>
  <si>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</si>
  <si>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</si>
  <si>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</si>
  <si>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</si>
  <si>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</si>
  <si>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</si>
  <si>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</si>
  <si>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</si>
  <si>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</si>
  <si>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</si>
  <si>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</si>
  <si>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</si>
  <si>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</si>
  <si>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</si>
  <si>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</si>
  <si>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</si>
  <si>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</si>
  <si>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</si>
  <si>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</si>
  <si>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</si>
  <si>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</si>
  <si>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</si>
  <si>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</si>
  <si>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</si>
  <si>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</si>
  <si>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</si>
  <si>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</si>
  <si>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</si>
  <si>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</si>
  <si>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</si>
  <si>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</si>
  <si>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</si>
  <si>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</si>
  <si>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</si>
  <si>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</si>
  <si>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</si>
  <si>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</si>
  <si>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</si>
  <si>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</si>
  <si>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</si>
  <si>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</si>
  <si>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</si>
  <si>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</si>
  <si>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</si>
  <si>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</si>
  <si>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</si>
  <si>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</si>
  <si>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</si>
  <si>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</si>
  <si>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</si>
  <si>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</si>
  <si>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</si>
  <si>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</si>
  <si>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</si>
  <si>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</si>
  <si>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</si>
  <si>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</si>
  <si>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</si>
  <si>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</si>
  <si>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</si>
  <si>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</si>
  <si>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</si>
  <si>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</si>
  <si>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</si>
  <si>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</si>
  <si>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</si>
  <si>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</si>
  <si>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</si>
  <si>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</si>
  <si>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</si>
  <si>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</si>
  <si>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</si>
  <si>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</si>
  <si>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</si>
  <si>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</si>
  <si>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</si>
  <si>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</si>
  <si>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</si>
  <si>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</si>
  <si>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</si>
  <si>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</si>
  <si>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</si>
  <si>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</si>
  <si>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</si>
  <si>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</si>
  <si>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</si>
  <si>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</si>
  <si>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</si>
  <si>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</si>
  <si>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</si>
  <si>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</si>
  <si>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</si>
  <si>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</si>
  <si>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</si>
  <si>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</si>
  <si>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</si>
  <si>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</si>
  <si>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</si>
  <si>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</si>
  <si>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</si>
  <si>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</si>
  <si>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</si>
  <si>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</si>
  <si>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</si>
  <si>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</si>
  <si>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</si>
  <si>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</si>
  <si>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</si>
  <si>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</si>
  <si>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</si>
  <si>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</si>
  <si>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</si>
  <si>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</si>
  <si>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</si>
  <si>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</si>
  <si>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</si>
  <si>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</si>
  <si>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</si>
  <si>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</si>
  <si>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</si>
  <si>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</si>
  <si>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</si>
  <si>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</si>
  <si>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</si>
  <si>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</si>
  <si>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</si>
  <si>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</si>
  <si>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</si>
  <si>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</si>
  <si>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</si>
  <si>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</si>
  <si>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</si>
  <si>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</si>
  <si>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</si>
  <si>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</si>
  <si>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</si>
  <si>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</si>
  <si>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</si>
  <si>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</si>
  <si>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</si>
  <si>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</si>
  <si>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</si>
  <si>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</si>
  <si>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</si>
  <si>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</si>
  <si>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</si>
  <si>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</si>
  <si>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</si>
  <si>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</si>
  <si>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</si>
  <si>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</si>
  <si>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</si>
  <si>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</si>
  <si>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</si>
  <si>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</si>
  <si>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</si>
  <si>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</si>
  <si>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</si>
  <si>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</si>
  <si>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</si>
  <si>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</si>
  <si>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</si>
  <si>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</si>
  <si>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</si>
  <si>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</si>
  <si>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</si>
  <si>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</si>
  <si>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</si>
  <si>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</si>
  <si>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</si>
  <si>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</si>
  <si>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</si>
  <si>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</si>
  <si>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</si>
  <si>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</si>
  <si>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</si>
  <si>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</si>
  <si>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</si>
  <si>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</si>
  <si>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</si>
  <si>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</si>
  <si>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</si>
  <si>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</si>
  <si>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</si>
  <si>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</si>
  <si>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</si>
  <si>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</si>
  <si>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</si>
  <si>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</si>
  <si>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</si>
  <si>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</si>
  <si>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</si>
  <si>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</si>
  <si>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</si>
  <si>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</si>
  <si>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</si>
  <si>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</si>
  <si>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</si>
  <si>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</si>
  <si>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</si>
  <si>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</si>
  <si>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</si>
  <si>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</si>
  <si>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</si>
  <si>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</si>
  <si>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</si>
  <si>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</si>
  <si>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</si>
  <si>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</si>
  <si>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</si>
  <si>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</si>
  <si>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</si>
  <si>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</si>
  <si>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</si>
  <si>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</si>
  <si>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</si>
  <si>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</si>
  <si>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</si>
  <si>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</si>
  <si>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</si>
  <si>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</si>
  <si>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</si>
  <si>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</si>
  <si>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</si>
  <si>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</si>
  <si>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</si>
  <si>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</si>
  <si>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</si>
  <si>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</si>
  <si>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</si>
  <si>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</si>
  <si>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</si>
  <si>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</si>
  <si>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</si>
  <si>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</si>
  <si>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</si>
  <si>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</si>
  <si>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</si>
  <si>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</si>
  <si>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</si>
  <si>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</si>
  <si>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</si>
  <si>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</si>
  <si>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</si>
  <si>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</si>
  <si>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</si>
  <si>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</si>
  <si>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</si>
  <si>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</si>
  <si>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</si>
  <si>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</si>
  <si>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</si>
  <si>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</si>
  <si>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</si>
  <si>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</si>
  <si>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</si>
  <si>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</si>
  <si>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</si>
  <si>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</si>
  <si>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</si>
  <si>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</si>
  <si>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</si>
  <si>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</si>
  <si>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</si>
  <si>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</si>
  <si>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</si>
  <si>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</si>
  <si>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</si>
  <si>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</si>
  <si>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</si>
  <si>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</si>
  <si>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</si>
  <si>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</si>
  <si>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</si>
  <si>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</si>
  <si>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</si>
  <si>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</si>
  <si>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</si>
  <si>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</si>
  <si>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</si>
  <si>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</si>
  <si>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</si>
  <si>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</si>
  <si>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</si>
  <si>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</si>
  <si>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</si>
  <si>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</si>
  <si>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</si>
  <si>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</si>
  <si>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</si>
  <si>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</si>
  <si>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</si>
  <si>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</si>
  <si>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</si>
  <si>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</si>
  <si>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</si>
  <si>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</si>
  <si>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</si>
  <si>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</si>
  <si>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</si>
  <si>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</si>
  <si>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</si>
  <si>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</si>
  <si>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</si>
  <si>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</si>
  <si>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</si>
  <si>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</si>
  <si>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</si>
  <si>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</si>
  <si>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</si>
  <si>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</si>
  <si>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</si>
  <si>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</si>
  <si>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</si>
  <si>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</si>
  <si>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</si>
  <si>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</si>
  <si>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</si>
  <si>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</si>
  <si>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</si>
  <si>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</si>
  <si>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</si>
  <si>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</si>
  <si>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</si>
  <si>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</si>
  <si>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</si>
  <si>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</si>
  <si>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</si>
  <si>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</si>
  <si>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</si>
  <si>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</si>
  <si>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</si>
  <si>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</si>
  <si>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</si>
  <si>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</si>
  <si>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</si>
  <si>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</si>
  <si>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</si>
  <si>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</si>
  <si>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</si>
  <si>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</si>
  <si>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</si>
  <si>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</si>
  <si>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</si>
  <si>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</si>
  <si>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</si>
  <si>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</si>
  <si>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</si>
  <si>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</si>
  <si>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</si>
  <si>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</si>
  <si>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</si>
  <si>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</si>
  <si>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</si>
  <si>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</si>
  <si>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</si>
  <si>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</si>
  <si>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</si>
  <si>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</si>
  <si>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</si>
  <si>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</si>
  <si>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</si>
  <si>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</si>
  <si>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</si>
  <si>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</si>
  <si>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</si>
  <si>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</si>
  <si>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</si>
  <si>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</si>
  <si>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</si>
  <si>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</si>
  <si>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</si>
  <si>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</si>
  <si>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</si>
  <si>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</si>
  <si>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</si>
  <si>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</si>
  <si>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</si>
  <si>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</si>
  <si>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</si>
  <si>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</si>
  <si>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</si>
  <si>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</si>
  <si>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</si>
  <si>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</si>
  <si>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</si>
  <si>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</si>
  <si>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</si>
  <si>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</si>
  <si>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</si>
  <si>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</si>
  <si>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</si>
  <si>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</si>
  <si>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</si>
  <si>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</si>
  <si>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</si>
  <si>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</si>
  <si>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</si>
  <si>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</si>
  <si>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</si>
  <si>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</si>
  <si>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</si>
  <si>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</si>
  <si>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</si>
  <si>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</si>
  <si>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</si>
  <si>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</si>
  <si>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</si>
  <si>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</si>
  <si>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</si>
  <si>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</si>
  <si>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</si>
  <si>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</si>
  <si>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</si>
  <si>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</si>
  <si>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</si>
  <si>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</si>
  <si>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</si>
  <si>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</si>
  <si>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</si>
  <si>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</si>
  <si>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</si>
  <si>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</si>
  <si>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</si>
  <si>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</si>
  <si>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</si>
  <si>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</si>
  <si>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</si>
  <si>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</si>
  <si>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</si>
  <si>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</si>
  <si>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</si>
  <si>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</si>
  <si>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</si>
  <si>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</si>
  <si>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</si>
  <si>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</si>
  <si>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</si>
  <si>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</si>
  <si>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</si>
  <si>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</si>
  <si>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</si>
  <si>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</si>
  <si>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</si>
  <si>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</si>
  <si>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</si>
  <si>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</si>
  <si>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</si>
  <si>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</si>
  <si>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</si>
  <si>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</si>
  <si>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</si>
  <si>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</si>
  <si>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</si>
  <si>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</si>
  <si>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</si>
  <si>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</si>
  <si>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</si>
  <si>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</si>
  <si>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</si>
  <si>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</si>
  <si>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</si>
  <si>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</si>
  <si>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</si>
  <si>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</si>
  <si>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</si>
  <si>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</si>
  <si>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</si>
  <si>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</si>
  <si>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</si>
  <si>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</si>
  <si>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</si>
  <si>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</si>
  <si>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</si>
  <si>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</si>
  <si>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</si>
  <si>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</si>
  <si>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</si>
  <si>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</si>
  <si>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</si>
  <si>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</si>
  <si>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</si>
  <si>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</si>
  <si>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</si>
  <si>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</si>
  <si>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</si>
  <si>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</si>
  <si>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</si>
  <si>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</si>
  <si>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</si>
  <si>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</si>
  <si>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</si>
  <si>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</si>
  <si>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</si>
  <si>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</si>
  <si>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</si>
  <si>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</si>
  <si>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</si>
  <si>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</si>
  <si>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</si>
  <si>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</si>
  <si>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</si>
  <si>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</si>
  <si>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</si>
  <si>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</si>
  <si>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</si>
  <si>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</si>
  <si>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</si>
  <si>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</si>
  <si>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</si>
  <si>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</si>
  <si>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</si>
  <si>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</si>
  <si>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</si>
  <si>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</si>
  <si>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</si>
  <si>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</si>
  <si>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</si>
  <si>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</si>
  <si>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</si>
  <si>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</si>
  <si>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</si>
  <si>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</si>
  <si>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</si>
  <si>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</si>
  <si>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</si>
  <si>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</si>
  <si>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</si>
  <si>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</si>
  <si>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</si>
  <si>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</si>
  <si>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</si>
  <si>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</si>
  <si>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</si>
  <si>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</si>
  <si>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</si>
  <si>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</si>
  <si>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</si>
  <si>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</si>
  <si>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</si>
  <si>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</si>
  <si>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</si>
  <si>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</si>
  <si>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</si>
  <si>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</si>
  <si>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</si>
  <si>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</si>
  <si>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</si>
  <si>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</si>
  <si>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</si>
  <si>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</si>
  <si>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</si>
  <si>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</si>
  <si>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</si>
  <si>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</si>
  <si>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</si>
  <si>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</si>
  <si>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</si>
  <si>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</si>
  <si>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</si>
  <si>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</si>
  <si>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</si>
  <si>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</si>
  <si>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</si>
  <si>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</si>
  <si>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</si>
  <si>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</si>
  <si>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</si>
  <si>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</si>
  <si>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</si>
  <si>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</si>
  <si>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</si>
  <si>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</si>
  <si>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</si>
  <si>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</si>
  <si>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</si>
  <si>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</si>
  <si>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</si>
  <si>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</si>
  <si>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</si>
  <si>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</si>
  <si>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</si>
  <si>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</si>
  <si>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</si>
  <si>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</si>
  <si>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</si>
  <si>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</si>
  <si>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</si>
  <si>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</si>
  <si>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</si>
  <si>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</si>
  <si>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</si>
  <si>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</si>
  <si>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</si>
  <si>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</si>
  <si>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</si>
  <si>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</si>
  <si>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</si>
  <si>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</si>
  <si>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</si>
  <si>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</si>
  <si>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</si>
  <si>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</si>
  <si>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</si>
  <si>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</si>
  <si>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</si>
  <si>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</si>
  <si>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</si>
  <si>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</si>
  <si>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</si>
  <si>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</si>
  <si>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</si>
  <si>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</si>
  <si>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</si>
  <si>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</si>
  <si>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</si>
  <si>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</si>
  <si>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</si>
  <si>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</si>
  <si>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</si>
  <si>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</si>
  <si>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</si>
  <si>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</si>
  <si>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</si>
  <si>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</si>
  <si>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</si>
  <si>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</si>
  <si>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</si>
  <si>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</si>
  <si>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</si>
  <si>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</si>
  <si>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</si>
  <si>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</si>
  <si>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</si>
  <si>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</si>
  <si>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</si>
  <si>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</si>
  <si>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</si>
  <si>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</si>
  <si>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</si>
  <si>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</si>
  <si>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</si>
  <si>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</si>
  <si>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</si>
  <si>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</si>
  <si>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</si>
  <si>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</si>
  <si>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</si>
  <si>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</si>
  <si>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</si>
  <si>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</si>
  <si>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</si>
  <si>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</si>
  <si>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</si>
  <si>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</si>
  <si>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</si>
  <si>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</si>
  <si>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</si>
  <si>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</si>
  <si>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</si>
  <si>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</si>
  <si>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</si>
  <si>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</si>
  <si>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</si>
  <si>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</si>
  <si>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</si>
  <si>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</si>
  <si>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</si>
  <si>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</si>
  <si>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</si>
  <si>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</si>
  <si>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</si>
  <si>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</si>
  <si>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</si>
  <si>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</si>
  <si>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</si>
  <si>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</si>
  <si>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</si>
  <si>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</si>
  <si>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</si>
  <si>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</si>
  <si>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</si>
  <si>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</si>
  <si>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</si>
  <si>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</si>
  <si>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</si>
  <si>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</si>
  <si>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</si>
  <si>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</si>
  <si>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</si>
  <si>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</si>
  <si>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</si>
  <si>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</si>
  <si>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</si>
  <si>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</si>
  <si>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</si>
  <si>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</si>
  <si>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</si>
  <si>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</si>
  <si>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</si>
  <si>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</si>
  <si>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</si>
  <si>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</si>
  <si>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</si>
  <si>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</si>
  <si>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</si>
  <si>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</si>
  <si>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</si>
  <si>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</si>
  <si>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</si>
  <si>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</si>
  <si>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</si>
  <si>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</si>
  <si>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</si>
  <si>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</si>
  <si>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</si>
  <si>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</si>
  <si>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</si>
  <si>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</si>
  <si>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</si>
  <si>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</si>
  <si>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</si>
  <si>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</si>
  <si>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</si>
  <si>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</si>
  <si>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</si>
  <si>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</si>
  <si>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</si>
  <si>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</si>
  <si>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</si>
  <si>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</si>
  <si>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</si>
  <si>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</si>
  <si>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</si>
  <si>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</si>
  <si>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</si>
  <si>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</si>
  <si>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</si>
  <si>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</si>
  <si>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</si>
  <si>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</si>
  <si>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</si>
  <si>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</si>
  <si>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</si>
  <si>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</si>
  <si>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</si>
  <si>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</si>
  <si>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</si>
  <si>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</si>
  <si>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</si>
  <si>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</si>
  <si>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</si>
  <si>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</si>
  <si>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</si>
  <si>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</si>
  <si>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</si>
  <si>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</si>
  <si>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</si>
  <si>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</si>
  <si>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</si>
  <si>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</si>
  <si>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</si>
  <si>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</si>
  <si>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</si>
  <si>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</si>
  <si>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</si>
  <si>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</si>
  <si>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</si>
  <si>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</si>
  <si>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</si>
  <si>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</si>
  <si>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</si>
  <si>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</si>
  <si>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</si>
  <si>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</si>
  <si>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</si>
  <si>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</si>
  <si>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</si>
  <si>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</si>
  <si>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</si>
  <si>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</si>
  <si>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</si>
  <si>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</si>
  <si>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</si>
  <si>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</si>
  <si>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</si>
  <si>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</si>
  <si>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</si>
  <si>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</si>
  <si>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</si>
  <si>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</si>
  <si>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</si>
  <si>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</si>
  <si>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</si>
  <si>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</si>
  <si>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</si>
  <si>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</si>
  <si>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</si>
  <si>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</si>
  <si>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</si>
  <si>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</si>
  <si>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</si>
  <si>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</si>
  <si>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</si>
  <si>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</si>
  <si>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</si>
  <si>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</si>
  <si>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</si>
  <si>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</si>
  <si>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</si>
  <si>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</si>
  <si>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</si>
  <si>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</si>
  <si>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</si>
  <si>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</si>
  <si>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</si>
  <si>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</si>
  <si>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</si>
  <si>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</si>
  <si>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</si>
  <si>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</si>
  <si>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</si>
  <si>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</si>
  <si>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</si>
  <si>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</si>
  <si>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</si>
  <si>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</si>
  <si>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</si>
  <si>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</si>
  <si>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</si>
  <si>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</si>
  <si>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</si>
  <si>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</si>
  <si>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</si>
  <si>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</si>
  <si>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</si>
  <si>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</si>
  <si>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</si>
  <si>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</si>
  <si>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</si>
  <si>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</si>
  <si>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</si>
  <si>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</si>
  <si>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</si>
  <si>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</si>
  <si>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</si>
  <si>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</si>
  <si>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</si>
  <si>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</si>
  <si>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</si>
  <si>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</si>
  <si>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</si>
  <si>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</si>
  <si>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</si>
  <si>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</si>
  <si>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</si>
  <si>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</si>
  <si>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</si>
  <si>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</si>
  <si>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</si>
  <si>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</si>
  <si>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</si>
  <si>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</si>
  <si>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</si>
  <si>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</si>
  <si>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</si>
  <si>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</si>
  <si>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</si>
  <si>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</si>
  <si>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</si>
  <si>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</si>
  <si>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</si>
  <si>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</si>
  <si>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</si>
  <si>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</si>
  <si>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</si>
  <si>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</si>
  <si>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</si>
  <si>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</si>
  <si>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</si>
  <si>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</si>
  <si>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</si>
  <si>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</si>
  <si>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</si>
  <si>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</si>
  <si>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</si>
  <si>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</si>
  <si>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</si>
  <si>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</si>
  <si>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</si>
  <si>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</si>
  <si>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</si>
  <si>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</si>
  <si>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</si>
  <si>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</si>
  <si>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</si>
  <si>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</si>
  <si>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</si>
  <si>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</si>
  <si>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</si>
  <si>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</si>
  <si>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</si>
  <si>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</si>
  <si>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</si>
  <si>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</si>
  <si>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</si>
  <si>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</si>
  <si>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</si>
  <si>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</si>
  <si>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</si>
  <si>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</si>
  <si>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</si>
  <si>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</si>
  <si>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</si>
  <si>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</si>
  <si>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</si>
  <si>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</si>
  <si>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</si>
  <si>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</si>
  <si>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</si>
  <si>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</si>
  <si>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</si>
  <si>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</si>
  <si>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</si>
  <si>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</si>
  <si>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</si>
  <si>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</si>
  <si>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</si>
  <si>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</si>
  <si>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</si>
  <si>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</si>
  <si>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</si>
  <si>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</si>
  <si>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</si>
  <si>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</si>
  <si>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</si>
  <si>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</si>
  <si>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</si>
  <si>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</si>
  <si>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</si>
  <si>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</si>
  <si>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</si>
  <si>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</si>
  <si>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</si>
  <si>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</si>
  <si>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</si>
  <si>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</si>
  <si>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</si>
  <si>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</si>
  <si>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</si>
  <si>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</si>
  <si>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</si>
  <si>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</si>
  <si>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</si>
  <si>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</si>
  <si>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</si>
  <si>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</si>
  <si>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</si>
  <si>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</si>
  <si>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</si>
  <si>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</si>
  <si>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</si>
  <si>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</si>
  <si>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</si>
  <si>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</si>
  <si>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</si>
  <si>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</si>
  <si>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</si>
  <si>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</si>
  <si>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</si>
  <si>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</si>
  <si>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</si>
  <si>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</si>
  <si>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</si>
  <si>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</si>
  <si>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</si>
  <si>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</si>
  <si>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</si>
  <si>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</si>
  <si>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</si>
  <si>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</si>
  <si>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</si>
  <si>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</si>
  <si>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</si>
  <si>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</si>
  <si>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</si>
  <si>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</si>
  <si>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</si>
  <si>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</si>
  <si>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</si>
  <si>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</si>
  <si>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</si>
  <si>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</si>
  <si>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</si>
  <si>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</si>
  <si>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</si>
  <si>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</si>
  <si>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</si>
  <si>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</si>
  <si>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</si>
  <si>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</si>
  <si>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</si>
  <si>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</si>
  <si>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</si>
  <si>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</si>
  <si>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</si>
  <si>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</si>
  <si>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</si>
  <si>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</si>
  <si>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</si>
  <si>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</si>
  <si>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</si>
  <si>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</si>
  <si>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</si>
  <si>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</si>
  <si>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</si>
  <si>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</si>
  <si>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</si>
  <si>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</si>
  <si>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</si>
  <si>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</si>
  <si>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</si>
  <si>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</si>
  <si>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</si>
  <si>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</si>
  <si>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</si>
  <si>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</si>
  <si>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</si>
  <si>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</si>
  <si>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</si>
  <si>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</si>
  <si>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</si>
  <si>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</si>
  <si>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</si>
  <si>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</si>
  <si>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</si>
  <si>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</si>
  <si>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</si>
  <si>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</si>
  <si>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</si>
  <si>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</si>
  <si>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</si>
  <si>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</si>
  <si>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</si>
  <si>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</si>
  <si>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</si>
  <si>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</si>
  <si>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</si>
  <si>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</si>
  <si>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</si>
  <si>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</si>
  <si>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</si>
  <si>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</si>
  <si>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</si>
  <si>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</si>
  <si>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</si>
  <si>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</si>
  <si>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</si>
  <si>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</si>
  <si>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</si>
  <si>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</si>
  <si>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</si>
  <si>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</si>
  <si>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</si>
  <si>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</si>
  <si>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</si>
  <si>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</si>
  <si>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</si>
  <si>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</si>
  <si>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</si>
  <si>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</si>
  <si>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</si>
  <si>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</si>
  <si>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</si>
  <si>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</si>
  <si>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</si>
  <si>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</si>
  <si>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</si>
  <si>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</si>
  <si>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</si>
  <si>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</si>
  <si>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</si>
  <si>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</si>
  <si>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</si>
  <si>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</si>
  <si>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</si>
  <si>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</si>
  <si>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</si>
  <si>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</si>
  <si>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</si>
  <si>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</si>
  <si>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</si>
  <si>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</si>
  <si>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</si>
  <si>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</si>
  <si>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</si>
  <si>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</si>
  <si>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</si>
  <si>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</si>
  <si>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</si>
  <si>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</si>
  <si>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</si>
  <si>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</si>
  <si>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</si>
  <si>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</si>
  <si>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</si>
  <si>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</si>
  <si>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</si>
  <si>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</si>
  <si>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</si>
  <si>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</si>
  <si>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</si>
  <si>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</si>
  <si>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</si>
  <si>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</si>
  <si>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</si>
  <si>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</si>
  <si>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</si>
  <si>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</si>
  <si>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</si>
  <si>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</si>
  <si>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</si>
  <si>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</si>
  <si>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</si>
  <si>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</si>
  <si>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</si>
  <si>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</si>
  <si>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</si>
  <si>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</si>
  <si>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</si>
  <si>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</si>
  <si>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</si>
  <si>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</si>
  <si>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</si>
  <si>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</si>
  <si>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</si>
  <si>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</si>
  <si>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</si>
  <si>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</si>
  <si>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</si>
  <si>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</si>
  <si>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</si>
  <si>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</si>
  <si>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</si>
  <si>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</si>
  <si>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</si>
  <si>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</si>
  <si>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</si>
  <si>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</si>
  <si>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</si>
  <si>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</si>
  <si>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</si>
  <si>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</si>
  <si>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</si>
  <si>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</si>
  <si>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</si>
  <si>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</si>
  <si>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</si>
  <si>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</si>
  <si>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</si>
  <si>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</si>
  <si>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</si>
  <si>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</si>
  <si>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</si>
  <si>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</si>
  <si>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</si>
  <si>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</si>
  <si>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</si>
  <si>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</si>
  <si>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</si>
  <si>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</si>
  <si>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</si>
  <si>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</si>
  <si>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</si>
  <si>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</si>
  <si>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</si>
  <si>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</si>
  <si>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</si>
  <si>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</si>
  <si>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</si>
  <si>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</si>
  <si>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</si>
  <si>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</si>
  <si>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</si>
  <si>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</si>
  <si>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</si>
  <si>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</si>
  <si>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</si>
  <si>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</si>
  <si>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</si>
  <si>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</si>
  <si>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</si>
  <si>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</si>
  <si>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</si>
  <si>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</si>
  <si>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</si>
  <si>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</si>
  <si>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</si>
  <si>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</si>
  <si>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</si>
  <si>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</si>
  <si>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</si>
  <si>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</si>
  <si>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</si>
  <si>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</si>
  <si>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</si>
  <si>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</si>
  <si>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</si>
  <si>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</si>
  <si>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</si>
  <si>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</si>
  <si>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</si>
  <si>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</si>
  <si>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</si>
  <si>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</si>
  <si>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</si>
  <si>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</si>
  <si>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</si>
  <si>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</si>
  <si>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</si>
  <si>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</si>
  <si>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</si>
  <si>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</si>
  <si>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</si>
  <si>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</si>
  <si>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</si>
  <si>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</si>
  <si>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</si>
  <si>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</si>
  <si>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</si>
  <si>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</si>
  <si>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</si>
  <si>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</si>
  <si>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</si>
  <si>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</si>
  <si>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</si>
  <si>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</si>
  <si>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</si>
  <si>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</si>
  <si>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</si>
  <si>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</si>
  <si>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</si>
  <si>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</si>
  <si>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</si>
  <si>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</si>
  <si>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</si>
  <si>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</si>
  <si>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</si>
  <si>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</si>
  <si>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</si>
  <si>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</si>
  <si>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</si>
  <si>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</si>
  <si>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</si>
  <si>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</si>
  <si>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</si>
  <si>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</si>
  <si>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</si>
  <si>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</si>
  <si>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</si>
  <si>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</si>
  <si>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</si>
  <si>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</si>
  <si>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</si>
  <si>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</si>
  <si>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</si>
  <si>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</si>
  <si>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</si>
  <si>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</si>
  <si>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</si>
  <si>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</si>
  <si>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</si>
  <si>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</si>
  <si>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</si>
  <si>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</si>
  <si>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</si>
  <si>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</si>
  <si>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</si>
  <si>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</si>
  <si>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</si>
  <si>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</si>
  <si>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</si>
  <si>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</si>
  <si>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</si>
  <si>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</si>
  <si>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</si>
  <si>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</si>
  <si>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</si>
  <si>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</si>
  <si>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</si>
  <si>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</si>
  <si>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</si>
  <si>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</si>
  <si>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</si>
  <si>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</si>
  <si>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</si>
  <si>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</si>
  <si>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</si>
  <si>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</si>
  <si>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</si>
  <si>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</si>
  <si>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</si>
  <si>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</si>
  <si>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</si>
  <si>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</si>
  <si>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</si>
  <si>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</si>
  <si>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</si>
  <si>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</si>
  <si>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</si>
  <si>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</si>
  <si>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</si>
  <si>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</si>
  <si>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</si>
  <si>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</si>
  <si>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</si>
  <si>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</si>
  <si>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</si>
  <si>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</si>
  <si>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</si>
  <si>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</si>
  <si>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</si>
  <si>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</si>
  <si>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</si>
  <si>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</si>
  <si>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</si>
  <si>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</si>
  <si>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</si>
  <si>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</si>
  <si>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</si>
  <si>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</si>
  <si>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</si>
  <si>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</si>
  <si>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</si>
  <si>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</si>
  <si>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</si>
  <si>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</si>
  <si>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</si>
  <si>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</si>
  <si>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</si>
  <si>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</si>
  <si>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</si>
  <si>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</si>
  <si>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</si>
  <si>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</si>
  <si>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</si>
  <si>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</si>
  <si>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</si>
  <si>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</si>
  <si>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</si>
  <si>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</si>
  <si>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</si>
  <si>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</si>
  <si>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</si>
  <si>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</si>
  <si>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</si>
  <si>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</si>
  <si>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</si>
  <si>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</si>
  <si>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</si>
  <si>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</si>
  <si>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</si>
  <si>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</si>
  <si>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</si>
  <si>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</si>
  <si>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</si>
  <si>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</si>
  <si>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</si>
  <si>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</si>
  <si>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</si>
  <si>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</si>
  <si>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</si>
  <si>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</si>
  <si>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</si>
  <si>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</si>
  <si>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</si>
  <si>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</si>
  <si>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</si>
  <si>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</si>
  <si>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</si>
  <si>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</si>
  <si>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</si>
  <si>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</si>
  <si>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</si>
  <si>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</si>
  <si>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</si>
  <si>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</si>
  <si>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</si>
  <si>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</si>
  <si>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</si>
  <si>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</si>
  <si>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</si>
  <si>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</si>
  <si>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</si>
  <si>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</si>
  <si>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</si>
  <si>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</si>
  <si>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</si>
  <si>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</si>
  <si>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</si>
  <si>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</si>
  <si>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</si>
  <si>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</si>
  <si>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</si>
  <si>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</si>
  <si>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</si>
  <si>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</si>
  <si>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</si>
  <si>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</si>
  <si>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</si>
  <si>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</si>
  <si>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</si>
  <si>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</si>
  <si>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</si>
  <si>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</si>
  <si>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</si>
  <si>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</si>
  <si>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</si>
  <si>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</si>
  <si>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</si>
  <si>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</si>
  <si>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</si>
  <si>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</si>
  <si>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</si>
  <si>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</si>
  <si>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</si>
  <si>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</si>
  <si>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</si>
  <si>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</si>
  <si>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</si>
  <si>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</si>
  <si>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</si>
  <si>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</si>
  <si>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</si>
  <si>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</si>
  <si>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</si>
  <si>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</si>
  <si>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</si>
  <si>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</si>
  <si>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</si>
  <si>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</si>
  <si>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</si>
  <si>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</si>
  <si>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</si>
  <si>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</si>
  <si>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</si>
  <si>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</si>
  <si>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</si>
  <si>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</si>
  <si>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</si>
  <si>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</si>
  <si>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</si>
  <si>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</si>
  <si>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</si>
  <si>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</si>
  <si>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</si>
  <si>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</si>
  <si>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</si>
  <si>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</si>
  <si>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</si>
  <si>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</si>
  <si>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</si>
  <si>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</si>
  <si>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</si>
  <si>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</si>
  <si>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</si>
  <si>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</si>
  <si>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</si>
  <si>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</si>
  <si>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</si>
  <si>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</si>
  <si>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</si>
  <si>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</si>
  <si>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</si>
  <si>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</si>
  <si>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</si>
  <si>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</si>
  <si>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</si>
  <si>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</si>
  <si>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</si>
  <si>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</si>
  <si>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</si>
  <si>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</si>
  <si>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</si>
  <si>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</si>
  <si>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</si>
  <si>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</si>
  <si>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</si>
  <si>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</si>
  <si>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</si>
  <si>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</si>
  <si>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</si>
  <si>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</si>
  <si>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</si>
  <si>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</si>
  <si>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</si>
  <si>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</si>
  <si>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</si>
  <si>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</si>
  <si>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</si>
  <si>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</si>
  <si>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</si>
  <si>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</si>
  <si>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</si>
  <si>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</si>
  <si>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</si>
  <si>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</si>
  <si>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</si>
  <si>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</si>
  <si>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</si>
  <si>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</si>
  <si>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</si>
  <si>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</si>
  <si>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</si>
  <si>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</si>
  <si>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</si>
  <si>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</si>
  <si>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</si>
  <si>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</si>
  <si>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</si>
  <si>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</si>
  <si>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</si>
  <si>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</si>
  <si>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</si>
  <si>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</si>
  <si>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</si>
  <si>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</si>
  <si>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</si>
  <si>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</si>
  <si>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</si>
  <si>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</si>
  <si>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</si>
  <si>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</si>
  <si>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</si>
  <si>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</si>
  <si>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</si>
  <si>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</si>
  <si>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</si>
  <si>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</si>
  <si>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</si>
  <si>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</si>
  <si>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</si>
  <si>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</si>
  <si>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</si>
  <si>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</si>
  <si>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</si>
  <si>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</si>
  <si>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</si>
  <si>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</si>
  <si>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</si>
  <si>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</si>
  <si>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</si>
  <si>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</si>
  <si>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</si>
  <si>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</si>
  <si>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</si>
  <si>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</si>
  <si>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</si>
  <si>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</si>
  <si>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</si>
  <si>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</si>
  <si>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</si>
  <si>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</si>
  <si>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</si>
  <si>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</si>
  <si>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</si>
  <si>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</si>
  <si>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</si>
  <si>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</si>
  <si>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</si>
  <si>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</si>
  <si>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</si>
  <si>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</si>
  <si>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</si>
  <si>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</si>
  <si>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</si>
  <si>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</si>
  <si>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</si>
  <si>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</si>
  <si>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</si>
  <si>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</si>
  <si>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</si>
  <si>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</si>
  <si>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</si>
  <si>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</si>
  <si>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</si>
  <si>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</si>
  <si>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</si>
  <si>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</si>
  <si>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</si>
  <si>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</si>
  <si>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</si>
  <si>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</si>
  <si>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</si>
  <si>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</si>
  <si>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</si>
  <si>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</si>
  <si>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</si>
  <si>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</si>
  <si>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</si>
  <si>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</si>
  <si>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</si>
  <si>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</si>
  <si>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</si>
  <si>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</si>
  <si>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</si>
  <si>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</si>
  <si>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</si>
  <si>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</si>
  <si>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</si>
  <si>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</si>
  <si>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</si>
  <si>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</si>
  <si>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</si>
  <si>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</si>
  <si>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</si>
  <si>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</si>
  <si>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</si>
  <si>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</si>
  <si>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</si>
  <si>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</si>
  <si>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</si>
  <si>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</si>
  <si>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</si>
  <si>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</si>
  <si>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</si>
  <si>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</si>
  <si>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</si>
  <si>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</si>
  <si>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</si>
  <si>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</si>
  <si>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</si>
  <si>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</si>
  <si>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</si>
  <si>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</si>
  <si>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</si>
  <si>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</si>
  <si>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</si>
  <si>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</si>
  <si>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</si>
  <si>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</si>
  <si>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</si>
  <si>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</si>
  <si>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</si>
  <si>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</si>
  <si>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</si>
  <si>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</si>
  <si>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</si>
  <si>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</si>
  <si>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</si>
  <si>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</si>
  <si>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</si>
  <si>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</si>
  <si>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</si>
  <si>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</si>
  <si>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</si>
  <si>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</si>
  <si>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</si>
  <si>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</si>
  <si>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</si>
  <si>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</si>
  <si>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</si>
  <si>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</si>
  <si>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</si>
  <si>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</si>
  <si>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</si>
  <si>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</si>
  <si>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</si>
  <si>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</si>
  <si>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</si>
  <si>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</si>
  <si>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</si>
  <si>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</si>
  <si>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</si>
  <si>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</si>
  <si>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</si>
  <si>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</si>
  <si>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</si>
  <si>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</si>
  <si>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</si>
  <si>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</si>
  <si>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</si>
  <si>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</si>
  <si>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</si>
  <si>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</si>
  <si>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</si>
  <si>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</si>
  <si>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</si>
  <si>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</si>
  <si>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</si>
  <si>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</si>
  <si>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</si>
  <si>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</si>
  <si>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</si>
  <si>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</si>
  <si>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</si>
  <si>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</si>
  <si>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</si>
  <si>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</si>
  <si>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</si>
  <si>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</si>
  <si>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</si>
  <si>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</si>
  <si>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</si>
  <si>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</si>
  <si>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</si>
  <si>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</si>
  <si>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</si>
  <si>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</si>
  <si>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</si>
  <si>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</si>
  <si>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</si>
  <si>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</si>
  <si>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</si>
  <si>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</si>
  <si>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</si>
  <si>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</si>
  <si>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</si>
  <si>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</si>
  <si>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</si>
  <si>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</si>
  <si>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</si>
  <si>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</si>
  <si>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</si>
  <si>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</si>
  <si>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</si>
  <si>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</si>
  <si>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</si>
  <si>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</si>
  <si>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</si>
  <si>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</si>
  <si>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</si>
  <si>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</si>
  <si>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</si>
  <si>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</si>
  <si>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</si>
  <si>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</si>
  <si>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</si>
  <si>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</si>
  <si>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</si>
  <si>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</si>
  <si>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</si>
  <si>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</si>
  <si>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</si>
  <si>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</si>
  <si>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</si>
  <si>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</si>
  <si>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</si>
  <si>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</si>
  <si>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</si>
  <si>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</si>
  <si>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</si>
  <si>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</si>
  <si>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</si>
  <si>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</si>
  <si>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</si>
  <si>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</si>
  <si>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</si>
  <si>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</si>
  <si>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</si>
  <si>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</si>
  <si>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</si>
  <si>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</si>
  <si>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</si>
  <si>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</si>
  <si>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</si>
  <si>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</si>
  <si>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</si>
  <si>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</si>
  <si>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</si>
  <si>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</si>
  <si>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</si>
  <si>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</si>
  <si>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</si>
  <si>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</si>
  <si>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</si>
  <si>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</si>
  <si>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</si>
  <si>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</si>
  <si>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</si>
  <si>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</si>
  <si>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</si>
  <si>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</si>
  <si>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</si>
  <si>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</si>
  <si>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</si>
  <si>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</si>
  <si>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</si>
  <si>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</si>
  <si>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</si>
  <si>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</si>
  <si>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</si>
  <si>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</si>
  <si>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</si>
  <si>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</si>
  <si>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</si>
  <si>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</si>
  <si>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</si>
  <si>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</si>
  <si>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</si>
  <si>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</si>
  <si>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</si>
  <si>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</si>
  <si>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</si>
  <si>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</si>
  <si>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</si>
  <si>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</si>
  <si>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</si>
  <si>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</si>
  <si>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</si>
  <si>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</si>
  <si>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</si>
  <si>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</si>
  <si>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</si>
  <si>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</si>
  <si>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</si>
  <si>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</si>
  <si>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</si>
  <si>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</si>
  <si>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</si>
  <si>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</si>
  <si>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</si>
  <si>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</si>
  <si>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</si>
  <si>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</si>
  <si>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</si>
  <si>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</si>
  <si>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</si>
  <si>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</si>
  <si>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</si>
  <si>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</si>
  <si>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</si>
  <si>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</si>
  <si>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</si>
  <si>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</si>
  <si>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</si>
  <si>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</si>
  <si>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</si>
  <si>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</si>
  <si>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</si>
  <si>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</si>
  <si>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</si>
  <si>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</si>
  <si>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</si>
  <si>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</si>
  <si>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</si>
  <si>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</si>
  <si>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</si>
  <si>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</si>
  <si>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</si>
  <si>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</si>
  <si>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</si>
  <si>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</si>
  <si>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</si>
  <si>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</si>
  <si>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</si>
  <si>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</si>
  <si>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</si>
  <si>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</si>
  <si>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</si>
  <si>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</si>
  <si>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</si>
  <si>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</si>
  <si>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</si>
  <si>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</si>
  <si>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</si>
  <si>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</si>
  <si>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</si>
  <si>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</si>
  <si>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</si>
  <si>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</si>
  <si>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</si>
  <si>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</si>
  <si>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</si>
  <si>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</si>
  <si>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</si>
  <si>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</si>
  <si>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</si>
  <si>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</si>
  <si>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</si>
  <si>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</si>
  <si>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</si>
  <si>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</si>
  <si>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</si>
  <si>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</si>
  <si>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</si>
  <si>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</si>
  <si>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</si>
  <si>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</si>
  <si>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</si>
  <si>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</si>
  <si>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</si>
  <si>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</si>
  <si>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</si>
  <si>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</si>
  <si>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</si>
  <si>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</si>
  <si>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</si>
  <si>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</si>
  <si>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</si>
  <si>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</si>
  <si>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</si>
  <si>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</si>
  <si>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</si>
  <si>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</si>
  <si>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</si>
  <si>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</si>
  <si>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</si>
  <si>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</si>
  <si>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</si>
  <si>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</si>
  <si>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</si>
  <si>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</si>
  <si>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</si>
  <si>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</si>
  <si>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</si>
  <si>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</si>
  <si>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</si>
  <si>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</si>
  <si>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</si>
  <si>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</si>
  <si>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</si>
  <si>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</si>
  <si>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</si>
  <si>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</si>
  <si>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</si>
  <si>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</si>
  <si>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</si>
  <si>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</si>
  <si>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</si>
  <si>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</si>
  <si>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</si>
  <si>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</si>
  <si>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</si>
  <si>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</si>
  <si>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</si>
  <si>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</si>
  <si>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</si>
  <si>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</si>
  <si>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</si>
  <si>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</si>
  <si>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</si>
  <si>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</si>
  <si>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</si>
  <si>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</si>
  <si>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</si>
  <si>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</si>
  <si>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</si>
  <si>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</si>
  <si>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</si>
  <si>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</si>
  <si>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</si>
  <si>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</si>
  <si>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</si>
  <si>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</si>
  <si>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</si>
  <si>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</si>
  <si>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</si>
  <si>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</si>
  <si>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</si>
  <si>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</si>
  <si>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</si>
  <si>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</si>
  <si>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</si>
  <si>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</si>
  <si>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</si>
  <si>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</si>
  <si>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</si>
  <si>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</si>
  <si>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</si>
  <si>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</si>
  <si>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</si>
  <si>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</si>
  <si>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</si>
  <si>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</si>
  <si>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</si>
  <si>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</si>
  <si>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</si>
  <si>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</si>
  <si>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</si>
  <si>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</si>
  <si>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</si>
  <si>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</si>
  <si>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</si>
  <si>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</si>
  <si>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</si>
  <si>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</si>
  <si>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</si>
  <si>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</si>
  <si>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</si>
  <si>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</si>
  <si>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</si>
  <si>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</si>
  <si>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</si>
  <si>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</si>
  <si>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</si>
  <si>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</si>
  <si>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</si>
  <si>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</si>
  <si>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</si>
  <si>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</si>
  <si>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</si>
  <si>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</si>
  <si>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</si>
  <si>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</si>
  <si>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</si>
  <si>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</si>
  <si>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</si>
  <si>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</si>
  <si>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</si>
  <si>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</si>
  <si>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</si>
  <si>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</si>
  <si>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</si>
  <si>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</si>
  <si>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</si>
  <si>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</si>
  <si>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</si>
  <si>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</si>
  <si>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</si>
  <si>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</si>
  <si>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</si>
  <si>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</si>
  <si>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</si>
  <si>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</si>
  <si>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</si>
  <si>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</si>
  <si>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</si>
  <si>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</si>
  <si>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</si>
  <si>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</si>
  <si>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</si>
  <si>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</si>
  <si>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</si>
  <si>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</si>
  <si>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</si>
  <si>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</si>
  <si>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</si>
  <si>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</si>
  <si>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</si>
  <si>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</si>
  <si>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</si>
  <si>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</si>
  <si>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</si>
  <si>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</si>
  <si>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</si>
  <si>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</si>
  <si>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</si>
  <si>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</si>
  <si>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</si>
  <si>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</si>
  <si>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</si>
  <si>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</si>
  <si>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</si>
  <si>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</si>
  <si>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</si>
  <si>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</si>
  <si>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</si>
  <si>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</si>
  <si>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</si>
  <si>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</si>
  <si>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</si>
  <si>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</si>
  <si>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</si>
  <si>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</si>
  <si>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</si>
  <si>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</si>
  <si>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</si>
  <si>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</si>
  <si>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</si>
  <si>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</si>
  <si>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</si>
  <si>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</si>
  <si>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</si>
  <si>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</si>
  <si>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</si>
  <si>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</si>
  <si>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</si>
  <si>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</si>
  <si>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</si>
  <si>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</si>
  <si>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</si>
  <si>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</si>
  <si>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</si>
  <si>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</si>
  <si>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</si>
  <si>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</si>
  <si>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</si>
  <si>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</si>
  <si>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</si>
  <si>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</si>
  <si>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</si>
  <si>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</si>
  <si>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</si>
  <si>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</si>
  <si>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</si>
  <si>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</si>
  <si>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</si>
  <si>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</si>
  <si>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</si>
  <si>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</si>
  <si>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</si>
  <si>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</si>
  <si>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</si>
  <si>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</si>
  <si>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</si>
  <si>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</si>
  <si>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</si>
  <si>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</si>
  <si>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</si>
  <si>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</si>
  <si>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</si>
  <si>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</si>
  <si>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</si>
  <si>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</si>
  <si>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</si>
  <si>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</si>
  <si>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</si>
  <si>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</si>
  <si>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</si>
  <si>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</si>
  <si>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</si>
  <si>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</si>
  <si>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</si>
  <si>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</si>
  <si>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</si>
  <si>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</si>
  <si>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</si>
  <si>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</si>
  <si>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</si>
  <si>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</si>
  <si>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</si>
  <si>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</si>
  <si>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</si>
  <si>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</si>
  <si>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</si>
  <si>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</si>
  <si>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</si>
  <si>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</si>
  <si>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</si>
  <si>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</si>
  <si>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</si>
  <si>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</si>
  <si>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</si>
  <si>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</si>
  <si>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</si>
  <si>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</si>
  <si>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</si>
  <si>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</si>
  <si>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</si>
  <si>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</si>
  <si>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</si>
  <si>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</si>
  <si>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</si>
  <si>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</si>
  <si>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</si>
  <si>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</si>
  <si>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</si>
  <si>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</si>
  <si>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</si>
  <si>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</si>
  <si>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</si>
  <si>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</si>
  <si>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</si>
  <si>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</si>
  <si>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</si>
  <si>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</si>
  <si>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</si>
  <si>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</si>
  <si>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</si>
  <si>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</si>
  <si>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</si>
  <si>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</si>
  <si>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</si>
  <si>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</si>
  <si>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</si>
  <si>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</si>
  <si>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</si>
  <si>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</si>
  <si>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</si>
  <si>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</si>
  <si>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</si>
  <si>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</si>
  <si>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</si>
  <si>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</si>
  <si>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</si>
  <si>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</si>
  <si>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</si>
  <si>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</si>
  <si>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</si>
  <si>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</si>
  <si>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</si>
  <si>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</si>
  <si>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</si>
  <si>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</si>
  <si>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</si>
  <si>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</si>
  <si>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</si>
  <si>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</si>
  <si>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</si>
  <si>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</si>
  <si>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</si>
  <si>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</si>
  <si>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</si>
  <si>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</si>
  <si>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</si>
  <si>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</si>
  <si>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</si>
  <si>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</si>
  <si>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</si>
  <si>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</si>
  <si>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</si>
  <si>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</si>
  <si>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</si>
  <si>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</si>
  <si>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</si>
  <si>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</si>
  <si>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</si>
  <si>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</si>
  <si>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</si>
  <si>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</si>
  <si>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</si>
  <si>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</si>
  <si>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</si>
  <si>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</si>
  <si>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</si>
  <si>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</si>
  <si>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</si>
  <si>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</si>
  <si>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</si>
  <si>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</si>
  <si>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</si>
  <si>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</si>
  <si>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</si>
  <si>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</si>
  <si>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</si>
  <si>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</si>
  <si>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</si>
  <si>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</si>
  <si>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</si>
  <si>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</si>
  <si>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</si>
  <si>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</si>
  <si>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</si>
  <si>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</si>
  <si>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</si>
  <si>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</si>
  <si>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</si>
  <si>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</si>
  <si>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</si>
  <si>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</si>
  <si>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</si>
  <si>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</si>
  <si>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</si>
  <si>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</si>
  <si>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</si>
  <si>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</si>
  <si>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</si>
  <si>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</si>
  <si>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</si>
  <si>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</si>
  <si>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</si>
  <si>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</si>
  <si>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</si>
  <si>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</si>
  <si>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</si>
  <si>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</si>
  <si>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</si>
  <si>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</si>
  <si>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</si>
  <si>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</si>
  <si>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</si>
  <si>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</si>
  <si>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</si>
  <si>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</si>
  <si>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</si>
  <si>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</si>
  <si>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</si>
  <si>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</si>
  <si>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</si>
  <si>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</si>
  <si>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</si>
  <si>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</si>
  <si>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</si>
  <si>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</si>
  <si>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</si>
  <si>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</si>
  <si>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</si>
  <si>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</si>
  <si>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</si>
  <si>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</si>
  <si>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</si>
  <si>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</si>
  <si>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</si>
  <si>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</si>
  <si>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</si>
  <si>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</si>
  <si>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</si>
  <si>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</si>
  <si>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</si>
  <si>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</si>
  <si>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</si>
  <si>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</si>
  <si>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</si>
  <si>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</si>
  <si>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</si>
  <si>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</si>
  <si>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</si>
  <si>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</si>
  <si>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</si>
  <si>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</si>
  <si>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</si>
  <si>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</si>
  <si>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</si>
  <si>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</si>
  <si>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</si>
  <si>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</si>
  <si>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</si>
  <si>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</si>
  <si>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</si>
  <si>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</si>
  <si>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</si>
  <si>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</si>
  <si>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</si>
  <si>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</si>
  <si>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</si>
  <si>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</si>
  <si>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</si>
  <si>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</si>
  <si>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</si>
  <si>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</si>
  <si>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</si>
  <si>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</si>
  <si>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</si>
  <si>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</si>
  <si>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</si>
  <si>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</si>
  <si>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</si>
  <si>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</si>
  <si>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</si>
  <si>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</si>
  <si>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</si>
  <si>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</si>
  <si>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</si>
  <si>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</si>
  <si>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</si>
  <si>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</si>
  <si>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</si>
  <si>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</si>
  <si>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</si>
  <si>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</si>
  <si>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</si>
  <si>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</si>
  <si>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</si>
  <si>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</si>
  <si>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</si>
  <si>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</si>
  <si>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</si>
  <si>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</si>
  <si>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</si>
  <si>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</si>
  <si>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</si>
  <si>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</si>
  <si>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</si>
  <si>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</si>
  <si>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</si>
  <si>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</si>
  <si>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</si>
  <si>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</si>
  <si>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</si>
  <si>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</si>
  <si>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</si>
  <si>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</si>
  <si>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</si>
  <si>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</si>
  <si>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</si>
  <si>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</si>
  <si>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</si>
  <si>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</si>
  <si>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</si>
  <si>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</si>
  <si>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</si>
  <si>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</si>
  <si>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</si>
  <si>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</si>
  <si>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</si>
  <si>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</si>
  <si>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</si>
  <si>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</si>
  <si>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</si>
  <si>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</si>
  <si>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</si>
  <si>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</si>
  <si>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</si>
  <si>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</si>
  <si>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</si>
  <si>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</si>
  <si>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</si>
  <si>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</si>
  <si>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</si>
  <si>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</si>
  <si>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</si>
  <si>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</si>
  <si>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</si>
  <si>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</si>
  <si>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</si>
  <si>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</si>
  <si>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</si>
  <si>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</si>
  <si>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</si>
  <si>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</si>
  <si>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</si>
  <si>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</si>
  <si>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</si>
  <si>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</si>
  <si>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</si>
  <si>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</si>
  <si>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</si>
  <si>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</si>
  <si>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</si>
  <si>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</si>
  <si>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</si>
  <si>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</si>
  <si>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</si>
  <si>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</si>
  <si>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</si>
  <si>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</si>
  <si>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</si>
  <si>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</si>
  <si>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</si>
  <si>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</si>
  <si>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</si>
  <si>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</si>
  <si>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</si>
  <si>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</si>
  <si>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</si>
  <si>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</si>
  <si>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</si>
  <si>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</si>
  <si>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</si>
  <si>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</si>
  <si>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</si>
  <si>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</si>
  <si>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</si>
  <si>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</si>
  <si>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</si>
  <si>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</si>
  <si>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</si>
  <si>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</si>
  <si>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</si>
  <si>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</si>
  <si>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</si>
  <si>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</si>
  <si>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</si>
  <si>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</si>
  <si>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</si>
  <si>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</si>
  <si>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</si>
  <si>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</si>
  <si>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</si>
  <si>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</si>
  <si>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</si>
  <si>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</si>
  <si>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</si>
  <si>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</si>
  <si>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</si>
  <si>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</si>
  <si>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</si>
  <si>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</si>
  <si>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</si>
  <si>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</si>
  <si>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</si>
  <si>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</si>
  <si>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</si>
  <si>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</si>
  <si>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</si>
  <si>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</si>
  <si>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</si>
  <si>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</si>
  <si>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</si>
  <si>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</si>
  <si>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</si>
  <si>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</si>
  <si>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</si>
  <si>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</si>
  <si>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</si>
  <si>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</si>
  <si>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</si>
  <si>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</si>
  <si>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</si>
  <si>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</si>
  <si>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</si>
  <si>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</si>
  <si>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</si>
  <si>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</si>
  <si>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</si>
  <si>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</si>
  <si>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</si>
  <si>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</si>
  <si>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</si>
  <si>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</si>
  <si>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</si>
  <si>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</si>
  <si>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</si>
  <si>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</si>
  <si>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</si>
  <si>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</si>
  <si>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</si>
  <si>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</si>
  <si>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</si>
  <si>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</si>
  <si>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</si>
  <si>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</si>
  <si>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</si>
  <si>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</si>
  <si>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</si>
  <si>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</si>
  <si>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</si>
  <si>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</si>
  <si>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</si>
  <si>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</si>
  <si>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</si>
  <si>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</si>
  <si>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</si>
  <si>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</si>
  <si>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</si>
  <si>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</si>
  <si>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</si>
  <si>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</si>
  <si>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</si>
  <si>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</si>
  <si>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</si>
  <si>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</si>
  <si>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</si>
  <si>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</si>
  <si>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</si>
  <si>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</si>
  <si>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</si>
  <si>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</si>
  <si>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</si>
  <si>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</si>
  <si>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</si>
  <si>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</si>
  <si>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</si>
  <si>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</si>
  <si>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</si>
  <si>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</si>
  <si>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</si>
  <si>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</si>
  <si>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</si>
  <si>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</si>
  <si>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</si>
  <si>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</si>
  <si>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</si>
  <si>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</si>
  <si>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</si>
  <si>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</si>
  <si>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</si>
  <si>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</si>
  <si>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</si>
  <si>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</si>
  <si>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</si>
  <si>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</si>
  <si>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</si>
  <si>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</si>
  <si>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</si>
  <si>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</si>
  <si>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</si>
  <si>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</si>
  <si>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</si>
  <si>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</si>
  <si>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</si>
  <si>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</si>
  <si>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</si>
  <si>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</si>
  <si>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</si>
  <si>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</si>
  <si>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</si>
  <si>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</si>
  <si>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</si>
  <si>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</si>
  <si>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</si>
  <si>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</si>
  <si>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</si>
  <si>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</si>
  <si>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</si>
  <si>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</si>
  <si>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</si>
  <si>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</si>
  <si>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</si>
  <si>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</si>
  <si>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</si>
  <si>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</si>
  <si>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</si>
  <si>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</si>
  <si>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</si>
  <si>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</si>
  <si>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</si>
  <si>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</si>
  <si>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</si>
  <si>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</si>
  <si>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</si>
  <si>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</si>
  <si>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</si>
  <si>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</si>
  <si>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</si>
  <si>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</si>
  <si>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</si>
  <si>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</si>
  <si>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</si>
  <si>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</si>
  <si>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</si>
  <si>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</si>
  <si>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</si>
  <si>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</si>
  <si>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</si>
  <si>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</si>
  <si>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</si>
  <si>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</si>
  <si>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</si>
  <si>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</si>
  <si>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</si>
  <si>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</si>
  <si>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</si>
  <si>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</si>
  <si>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</si>
  <si>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</si>
  <si>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</si>
  <si>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</si>
  <si>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</si>
  <si>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</si>
  <si>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</si>
  <si>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</si>
  <si>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</si>
  <si>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</si>
  <si>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</si>
  <si>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</si>
  <si>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</si>
  <si>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</si>
  <si>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</si>
  <si>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</si>
  <si>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</si>
  <si>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</si>
  <si>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</si>
  <si>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</si>
  <si>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</si>
  <si>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</si>
  <si>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</si>
  <si>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</si>
  <si>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</si>
  <si>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</si>
  <si>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</si>
  <si>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</si>
  <si>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</si>
  <si>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</si>
  <si>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</si>
  <si>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</si>
  <si>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</si>
  <si>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</si>
  <si>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</si>
  <si>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</si>
  <si>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</si>
  <si>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</si>
  <si>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</si>
  <si>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</si>
  <si>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</si>
  <si>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</si>
  <si>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</si>
  <si>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</si>
  <si>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</si>
  <si>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</si>
  <si>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</si>
  <si>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</si>
  <si>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</si>
  <si>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</si>
  <si>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</si>
  <si>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</si>
  <si>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</si>
  <si>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</si>
  <si>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</si>
  <si>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</si>
  <si>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</si>
  <si>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</si>
  <si>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</si>
  <si>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</si>
  <si>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</si>
  <si>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</si>
  <si>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</si>
  <si>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</si>
  <si>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</si>
  <si>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</si>
  <si>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</si>
  <si>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</si>
  <si>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</si>
  <si>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</si>
  <si>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</si>
  <si>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</si>
  <si>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</si>
  <si>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</si>
  <si>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</si>
  <si>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</si>
  <si>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</si>
  <si>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</si>
  <si>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</si>
  <si>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</si>
  <si>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</si>
  <si>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</si>
  <si>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</si>
  <si>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</si>
  <si>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</si>
  <si>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</si>
  <si>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</si>
  <si>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</si>
  <si>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</si>
  <si>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</si>
  <si>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</si>
  <si>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</si>
  <si>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</si>
  <si>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</si>
  <si>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</si>
  <si>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</si>
  <si>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</si>
  <si>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</si>
  <si>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</si>
  <si>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</si>
  <si>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</si>
  <si>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</si>
  <si>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</si>
  <si>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</si>
  <si>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</si>
  <si>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</si>
  <si>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</si>
  <si>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</si>
  <si>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</si>
  <si>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</si>
  <si>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</si>
  <si>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</si>
  <si>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</si>
  <si>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</si>
  <si>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</si>
  <si>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</si>
  <si>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</si>
  <si>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</si>
  <si>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</si>
  <si>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</si>
  <si>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</si>
  <si>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</si>
  <si>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</si>
  <si>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</si>
  <si>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</si>
  <si>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</si>
  <si>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</si>
  <si>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</si>
  <si>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</si>
  <si>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</si>
  <si>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</si>
  <si>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</si>
  <si>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</si>
  <si>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</si>
  <si>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</si>
  <si>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</si>
  <si>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</si>
  <si>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</si>
  <si>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</si>
  <si>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</si>
  <si>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</si>
  <si>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</si>
  <si>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</si>
  <si>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</si>
  <si>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</si>
  <si>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</si>
  <si>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</si>
  <si>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</si>
  <si>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</si>
  <si>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</si>
  <si>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</si>
  <si>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</si>
  <si>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</si>
  <si>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</si>
  <si>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</si>
  <si>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</si>
  <si>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</si>
  <si>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</si>
  <si>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</si>
  <si>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</si>
  <si>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</si>
  <si>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</si>
  <si>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</si>
  <si>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</si>
  <si>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</si>
  <si>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</si>
  <si>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</si>
  <si>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</si>
  <si>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</si>
  <si>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</si>
  <si>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</si>
  <si>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</si>
  <si>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</si>
  <si>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</si>
  <si>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</si>
  <si>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</si>
  <si>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</si>
  <si>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</si>
  <si>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</si>
  <si>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</si>
  <si>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</si>
  <si>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</si>
  <si>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</si>
  <si>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</si>
  <si>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</si>
  <si>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</si>
  <si>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</si>
  <si>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</si>
  <si>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</si>
  <si>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</si>
  <si>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</si>
  <si>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</si>
  <si>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</si>
  <si>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</si>
  <si>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</si>
  <si>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</si>
  <si>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</si>
  <si>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</si>
  <si>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</si>
  <si>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</si>
  <si>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</si>
  <si>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</si>
  <si>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</si>
  <si>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</si>
  <si>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</si>
  <si>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</si>
  <si>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</si>
  <si>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</si>
  <si>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</si>
  <si>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</si>
  <si>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</si>
  <si>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</si>
  <si>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</si>
  <si>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</si>
  <si>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</si>
  <si>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</si>
  <si>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</si>
  <si>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</si>
  <si>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</si>
  <si>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</si>
  <si>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</si>
  <si>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</si>
  <si>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</si>
  <si>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</si>
  <si>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</si>
  <si>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</si>
  <si>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</si>
  <si>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</si>
  <si>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</si>
  <si>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</si>
  <si>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</si>
  <si>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</si>
  <si>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</si>
  <si>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</si>
  <si>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</si>
  <si>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</si>
  <si>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</si>
  <si>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</si>
  <si>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</si>
  <si>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</si>
  <si>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</si>
  <si>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</si>
  <si>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</si>
  <si>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</si>
  <si>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</si>
  <si>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</si>
  <si>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</si>
  <si>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</si>
  <si>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</si>
  <si>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</si>
  <si>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</si>
  <si>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</si>
  <si>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</si>
  <si>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</si>
  <si>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</si>
  <si>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</si>
  <si>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</si>
  <si>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</si>
  <si>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</si>
  <si>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</si>
  <si>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</si>
  <si>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</si>
  <si>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</si>
  <si>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</si>
  <si>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</si>
  <si>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</si>
  <si>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</si>
  <si>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</si>
  <si>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</si>
  <si>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</si>
  <si>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</si>
  <si>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</si>
  <si>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</si>
  <si>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</si>
  <si>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</si>
  <si>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</si>
  <si>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</si>
  <si>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</si>
  <si>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</si>
  <si>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</si>
  <si>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</si>
  <si>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</si>
  <si>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</si>
  <si>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</si>
  <si>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</si>
  <si>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</si>
  <si>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</si>
  <si>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</si>
  <si>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</si>
  <si>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</si>
  <si>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</si>
  <si>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</si>
  <si>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</si>
  <si>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</si>
  <si>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</si>
  <si>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</si>
  <si>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</si>
  <si>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</si>
  <si>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</si>
  <si>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</si>
  <si>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</si>
  <si>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</si>
  <si>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</si>
  <si>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</si>
  <si>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</si>
  <si>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</si>
  <si>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</si>
  <si>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</si>
  <si>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</si>
  <si>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</si>
  <si>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</si>
  <si>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</si>
  <si>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</si>
  <si>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</si>
  <si>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</si>
  <si>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</si>
  <si>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</si>
  <si>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</si>
  <si>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</si>
  <si>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</si>
  <si>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</si>
  <si>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</si>
  <si>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</si>
  <si>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</si>
  <si>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</si>
  <si>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</si>
  <si>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</si>
  <si>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</si>
  <si>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</si>
  <si>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</si>
  <si>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</si>
  <si>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</si>
  <si>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</si>
  <si>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</si>
  <si>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</si>
  <si>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</si>
  <si>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</si>
  <si>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</si>
  <si>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</si>
  <si>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</si>
  <si>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</si>
  <si>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</si>
  <si>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</si>
  <si>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</si>
  <si>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</si>
  <si>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</si>
  <si>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</si>
  <si>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</si>
  <si>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</si>
  <si>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</si>
  <si>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</si>
  <si>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</si>
  <si>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</si>
  <si>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</si>
  <si>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</si>
  <si>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</si>
  <si>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</si>
  <si>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</si>
  <si>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</si>
  <si>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</si>
  <si>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</si>
  <si>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</si>
  <si>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</si>
  <si>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</si>
  <si>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</si>
  <si>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</si>
  <si>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</si>
  <si>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</si>
  <si>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</si>
  <si>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</si>
  <si>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</si>
  <si>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</si>
  <si>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</si>
  <si>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</si>
  <si>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</si>
  <si>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</si>
  <si>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</si>
  <si>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</si>
  <si>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</si>
  <si>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</si>
  <si>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</si>
  <si>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</si>
  <si>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</si>
  <si>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</si>
  <si>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</si>
  <si>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</si>
  <si>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</si>
  <si>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</si>
  <si>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</si>
  <si>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</si>
  <si>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</si>
  <si>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</si>
  <si>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</si>
  <si>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</si>
  <si>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</si>
  <si>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</si>
  <si>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</si>
  <si>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</si>
  <si>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</si>
  <si>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</si>
  <si>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</si>
  <si>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</si>
  <si>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</si>
  <si>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</si>
  <si>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</si>
  <si>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</si>
  <si>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</si>
  <si>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</si>
  <si>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</si>
  <si>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</si>
  <si>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</si>
  <si>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</si>
  <si>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</si>
  <si>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</si>
  <si>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</si>
  <si>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</si>
  <si>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</si>
  <si>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</si>
  <si>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</si>
  <si>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</si>
  <si>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</si>
  <si>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</si>
  <si>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</si>
  <si>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</si>
  <si>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</si>
  <si>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</si>
  <si>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</si>
  <si>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</si>
  <si>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</si>
  <si>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</si>
  <si>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</si>
  <si>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</si>
  <si>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</si>
  <si>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</si>
  <si>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</si>
  <si>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</si>
  <si>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</si>
  <si>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</si>
  <si>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</si>
  <si>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</si>
  <si>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</si>
  <si>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</si>
  <si>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</si>
  <si>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</si>
  <si>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</si>
  <si>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</si>
  <si>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</si>
  <si>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</si>
  <si>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</si>
  <si>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</si>
  <si>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</si>
  <si>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</si>
  <si>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</si>
  <si>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</si>
  <si>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</si>
  <si>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</si>
  <si>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</si>
  <si>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</si>
  <si>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</si>
  <si>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</si>
  <si>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</si>
  <si>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</si>
  <si>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</si>
  <si>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</si>
  <si>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</si>
  <si>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</si>
  <si>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</si>
  <si>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</si>
  <si>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</si>
  <si>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</si>
  <si>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</si>
  <si>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</si>
  <si>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</si>
  <si>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</si>
  <si>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</si>
  <si>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</si>
  <si>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</si>
  <si>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</si>
  <si>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</si>
  <si>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</si>
  <si>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</si>
  <si>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</si>
  <si>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</si>
  <si>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</si>
  <si>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</si>
  <si>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</si>
  <si>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</si>
  <si>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</si>
  <si>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</si>
  <si>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</si>
  <si>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</si>
  <si>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</si>
  <si>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</si>
  <si>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</si>
  <si>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</si>
  <si>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</si>
  <si>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</si>
  <si>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</si>
  <si>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</si>
  <si>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</si>
  <si>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</si>
  <si>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</si>
  <si>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</si>
  <si>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</si>
  <si>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</si>
  <si>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</si>
  <si>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</si>
  <si>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</si>
  <si>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</si>
  <si>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</si>
  <si>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</si>
  <si>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</si>
  <si>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</si>
  <si>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</si>
  <si>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</si>
  <si>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</si>
  <si>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</si>
  <si>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</si>
  <si>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</si>
  <si>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</si>
  <si>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</si>
  <si>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</si>
  <si>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</si>
  <si>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</si>
  <si>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</si>
  <si>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</si>
  <si>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</si>
  <si>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</si>
  <si>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</si>
  <si>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</si>
  <si>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</si>
  <si>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</si>
  <si>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</si>
  <si>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</si>
  <si>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</si>
  <si>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</si>
  <si>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</si>
  <si>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</si>
  <si>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</si>
  <si>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</si>
  <si>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</si>
  <si>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</si>
  <si>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</si>
  <si>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</si>
  <si>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</si>
  <si>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</si>
  <si>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</si>
  <si>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</si>
  <si>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</si>
  <si>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</si>
  <si>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</si>
  <si>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</si>
  <si>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</si>
  <si>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</si>
  <si>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</si>
  <si>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</si>
  <si>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</si>
  <si>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</si>
  <si>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</si>
  <si>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</si>
  <si>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</si>
  <si>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</si>
  <si>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</si>
  <si>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</si>
  <si>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</si>
  <si>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</si>
  <si>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</si>
  <si>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</si>
  <si>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</si>
  <si>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</si>
  <si>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</si>
  <si>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</si>
  <si>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</si>
  <si>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</si>
  <si>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</si>
  <si>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</si>
  <si>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</si>
  <si>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</si>
  <si>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</si>
  <si>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</si>
  <si>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</si>
  <si>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</si>
  <si>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</si>
  <si>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</si>
  <si>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</si>
  <si>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</si>
  <si>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</si>
  <si>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</si>
  <si>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</si>
  <si>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</si>
  <si>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</si>
  <si>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</si>
  <si>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</si>
  <si>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</si>
  <si>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</si>
  <si>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</si>
  <si>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</si>
  <si>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</si>
  <si>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</si>
  <si>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</si>
  <si>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</si>
  <si>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</si>
  <si>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</si>
  <si>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</si>
  <si>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</si>
  <si>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</si>
  <si>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</si>
  <si>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</si>
  <si>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</si>
  <si>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</si>
  <si>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</si>
  <si>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</si>
  <si>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</si>
  <si>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</si>
  <si>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</si>
  <si>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</si>
  <si>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</si>
  <si>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</si>
  <si>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</si>
  <si>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</si>
  <si>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</si>
  <si>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</si>
  <si>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</si>
  <si>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</si>
  <si>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</si>
  <si>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</si>
  <si>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</si>
  <si>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</si>
  <si>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</si>
  <si>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</si>
  <si>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</si>
  <si>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</si>
  <si>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</si>
  <si>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</si>
  <si>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</si>
  <si>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</si>
  <si>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</si>
  <si>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</si>
  <si>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</si>
  <si>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</si>
  <si>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</si>
  <si>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</si>
  <si>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</si>
  <si>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</si>
  <si>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</si>
  <si>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</si>
  <si>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</si>
  <si>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</si>
  <si>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</si>
  <si>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</si>
  <si>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</si>
  <si>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</si>
  <si>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</si>
  <si>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</si>
  <si>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</si>
  <si>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</si>
  <si>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</si>
  <si>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</si>
  <si>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</si>
  <si>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</si>
  <si>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</si>
  <si>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</si>
  <si>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</si>
  <si>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</si>
  <si>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</si>
  <si>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</si>
  <si>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</si>
  <si>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</si>
  <si>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</si>
  <si>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</si>
  <si>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</si>
  <si>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</si>
  <si>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</si>
  <si>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</si>
  <si>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</si>
  <si>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</si>
  <si>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</si>
  <si>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</si>
  <si>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</si>
  <si>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</si>
  <si>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</si>
  <si>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</si>
  <si>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</si>
  <si>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</si>
  <si>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</si>
  <si>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</si>
  <si>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</si>
  <si>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</si>
  <si>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</si>
  <si>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</si>
  <si>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</si>
  <si>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</si>
  <si>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</si>
  <si>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</si>
  <si>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</si>
  <si>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</si>
  <si>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</si>
  <si>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</si>
  <si>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</si>
  <si>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</si>
  <si>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</si>
  <si>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</si>
  <si>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</si>
  <si>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</si>
  <si>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</si>
  <si>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</si>
  <si>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</si>
  <si>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</si>
  <si>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</si>
  <si>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</si>
  <si>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</si>
  <si>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</si>
  <si>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</si>
  <si>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</si>
  <si>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</si>
  <si>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</si>
  <si>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</si>
  <si>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</si>
  <si>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</si>
  <si>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</si>
  <si>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</si>
  <si>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</si>
  <si>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</si>
  <si>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</si>
  <si>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</si>
  <si>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</si>
  <si>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</si>
  <si>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</si>
  <si>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</si>
  <si>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</si>
  <si>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</si>
  <si>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</si>
  <si>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</si>
  <si>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</si>
  <si>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</si>
  <si>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</si>
  <si>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</si>
  <si>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</si>
  <si>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</si>
  <si>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</si>
  <si>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</si>
  <si>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</si>
  <si>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</si>
  <si>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</si>
  <si>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</si>
  <si>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</si>
  <si>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</si>
  <si>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</si>
  <si>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</si>
  <si>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</si>
  <si>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</si>
  <si>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</si>
  <si>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</si>
  <si>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</si>
  <si>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</si>
  <si>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</si>
  <si>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</si>
  <si>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</si>
  <si>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</si>
  <si>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</si>
  <si>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</si>
  <si>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</si>
  <si>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</si>
  <si>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</si>
  <si>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</si>
  <si>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</si>
  <si>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</si>
  <si>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</si>
  <si>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</si>
  <si>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</si>
  <si>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</si>
  <si>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</si>
  <si>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</si>
  <si>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</si>
  <si>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</si>
  <si>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</si>
  <si>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</si>
  <si>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</si>
  <si>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</si>
  <si>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</si>
  <si>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</si>
  <si>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</si>
  <si>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</si>
  <si>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</si>
  <si>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</si>
  <si>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</si>
  <si>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</si>
  <si>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</si>
  <si>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</si>
  <si>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</si>
  <si>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</si>
  <si>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</si>
  <si>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</si>
  <si>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</si>
  <si>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</si>
  <si>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</si>
  <si>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</si>
  <si>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</si>
  <si>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</si>
  <si>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</si>
  <si>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</si>
  <si>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</si>
  <si>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</si>
  <si>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</si>
  <si>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</si>
  <si>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</si>
  <si>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</si>
  <si>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</si>
  <si>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</si>
  <si>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</si>
  <si>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</si>
  <si>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</si>
  <si>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</si>
  <si>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</si>
  <si>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</si>
  <si>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</si>
  <si>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</si>
  <si>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</si>
  <si>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</si>
  <si>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</si>
  <si>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</si>
  <si>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</si>
  <si>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</si>
  <si>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</si>
  <si>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</si>
  <si>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</si>
  <si>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</si>
  <si>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</si>
  <si>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</si>
  <si>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</si>
  <si>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</si>
  <si>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</si>
  <si>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</si>
  <si>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</si>
  <si>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</si>
  <si>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</si>
  <si>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</si>
  <si>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</si>
  <si>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</si>
  <si>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</si>
  <si>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</si>
  <si>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</si>
  <si>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</si>
  <si>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</si>
  <si>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</si>
  <si>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</si>
  <si>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</si>
  <si>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</si>
  <si>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</si>
  <si>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</si>
  <si>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</si>
  <si>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</si>
  <si>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</si>
  <si>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</si>
  <si>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</si>
  <si>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</si>
  <si>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</si>
  <si>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</si>
  <si>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</si>
  <si>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</si>
  <si>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</si>
  <si>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</si>
  <si>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</si>
  <si>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</si>
  <si>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</si>
  <si>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</si>
  <si>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</si>
  <si>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</si>
  <si>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</si>
  <si>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</si>
  <si>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</si>
  <si>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</si>
  <si>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</si>
  <si>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</si>
  <si>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</si>
  <si>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</si>
  <si>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</si>
  <si>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</si>
  <si>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</si>
  <si>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</si>
  <si>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</si>
  <si>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</si>
  <si>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</si>
  <si>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</si>
  <si>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</si>
  <si>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</si>
  <si>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</si>
  <si>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</si>
  <si>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</si>
  <si>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</si>
  <si>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</si>
  <si>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</si>
  <si>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</si>
  <si>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</si>
  <si>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</si>
  <si>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</si>
  <si>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</si>
  <si>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</si>
  <si>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</si>
  <si>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</si>
  <si>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</si>
  <si>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</si>
  <si>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</si>
  <si>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</si>
  <si>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</si>
  <si>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</si>
  <si>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</si>
  <si>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</si>
  <si>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</si>
  <si>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</si>
  <si>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</si>
  <si>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</si>
  <si>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</si>
  <si>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</si>
  <si>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</si>
  <si>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</si>
  <si>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</si>
  <si>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</si>
  <si>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</si>
  <si>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</si>
  <si>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</si>
  <si>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</si>
  <si>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</si>
  <si>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</si>
  <si>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</si>
  <si>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</si>
  <si>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</si>
  <si>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</si>
  <si>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</si>
  <si>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</si>
  <si>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</si>
  <si>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</si>
  <si>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</si>
  <si>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</si>
  <si>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</si>
  <si>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</si>
  <si>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</si>
  <si>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</si>
  <si>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</si>
  <si>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</si>
  <si>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</si>
  <si>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</si>
  <si>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</si>
  <si>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</si>
  <si>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</si>
  <si>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</si>
  <si>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</si>
  <si>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</si>
  <si>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</si>
  <si>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</si>
  <si>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</si>
  <si>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</si>
  <si>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</si>
  <si>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</si>
  <si>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</si>
  <si>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</si>
  <si>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</si>
  <si>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</si>
  <si>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</si>
  <si>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</si>
  <si>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</si>
  <si>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</si>
  <si>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</si>
  <si>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</si>
  <si>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</si>
  <si>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</si>
  <si>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</si>
  <si>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</si>
  <si>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</si>
  <si>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</si>
  <si>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</si>
  <si>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</si>
  <si>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</si>
  <si>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</si>
  <si>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</si>
  <si>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</si>
  <si>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</si>
  <si>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</si>
  <si>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</si>
  <si>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</si>
  <si>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</si>
  <si>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</si>
  <si>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</si>
  <si>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</si>
  <si>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</si>
  <si>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</si>
  <si>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</si>
  <si>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</si>
  <si>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</si>
  <si>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</si>
  <si>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</si>
  <si>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</si>
  <si>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</si>
  <si>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</si>
  <si>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</si>
  <si>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</si>
  <si>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</si>
  <si>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</si>
  <si>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</si>
  <si>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</si>
  <si>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</si>
  <si>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</si>
  <si>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</si>
  <si>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</si>
  <si>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</si>
  <si>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</si>
  <si>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</si>
  <si>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</si>
  <si>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</si>
  <si>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</si>
  <si>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</si>
  <si>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</si>
  <si>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</si>
  <si>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</si>
  <si>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</si>
  <si>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</si>
  <si>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</si>
  <si>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</si>
  <si>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</si>
  <si>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</si>
  <si>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</si>
  <si>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</si>
  <si>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</si>
  <si>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</si>
  <si>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</si>
  <si>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</si>
  <si>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</si>
  <si>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</si>
  <si>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</si>
  <si>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</si>
  <si>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</si>
  <si>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</si>
  <si>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</si>
  <si>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</si>
  <si>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</si>
  <si>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</si>
  <si>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</si>
  <si>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</si>
  <si>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</si>
  <si>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</si>
  <si>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</si>
  <si>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</si>
  <si>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</si>
  <si>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</si>
  <si>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</si>
  <si>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</si>
  <si>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</si>
  <si>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</si>
  <si>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</si>
  <si>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</si>
  <si>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</si>
  <si>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</si>
  <si>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</si>
  <si>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</si>
  <si>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</si>
  <si>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</si>
  <si>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</si>
  <si>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</si>
  <si>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</si>
  <si>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</si>
  <si>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</si>
  <si>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</si>
  <si>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</si>
  <si>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</si>
  <si>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</si>
  <si>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</si>
  <si>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</si>
  <si>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</si>
  <si>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</si>
  <si>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</si>
  <si>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</si>
  <si>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</si>
  <si>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</si>
  <si>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</si>
  <si>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</si>
  <si>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</si>
  <si>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</si>
  <si>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</si>
  <si>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</si>
  <si>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</si>
  <si>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</si>
  <si>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</si>
  <si>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</si>
  <si>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</si>
  <si>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</si>
  <si>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</si>
  <si>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</si>
  <si>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</si>
  <si>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</si>
  <si>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</si>
  <si>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</si>
  <si>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</si>
  <si>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</si>
  <si>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</si>
  <si>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</si>
  <si>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</si>
  <si>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</si>
  <si>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</si>
  <si>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</si>
  <si>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</si>
  <si>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</si>
  <si>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</si>
  <si>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</si>
  <si>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</si>
  <si>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</si>
  <si>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</si>
  <si>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</si>
  <si>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</si>
  <si>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</si>
  <si>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</si>
  <si>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</si>
  <si>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</si>
  <si>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</si>
  <si>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</si>
  <si>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</si>
  <si>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</si>
  <si>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</si>
  <si>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</si>
  <si>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</si>
  <si>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</si>
  <si>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</si>
  <si>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</si>
  <si>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</si>
  <si>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</si>
  <si>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</si>
  <si>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</si>
  <si>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</si>
  <si>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</si>
  <si>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</si>
  <si>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</si>
  <si>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</si>
  <si>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</si>
  <si>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</si>
  <si>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</si>
  <si>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</si>
  <si>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</si>
  <si>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</si>
  <si>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</si>
  <si>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</si>
  <si>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</si>
  <si>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</si>
  <si>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</si>
  <si>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</si>
  <si>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</si>
  <si>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</si>
  <si>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</si>
  <si>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</si>
  <si>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</si>
  <si>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</si>
  <si>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</si>
  <si>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</si>
  <si>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</si>
  <si>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</si>
  <si>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</si>
  <si>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</si>
  <si>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</si>
  <si>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</si>
  <si>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</si>
  <si>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</si>
  <si>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</si>
  <si>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</si>
  <si>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</si>
  <si>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</si>
  <si>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</si>
  <si>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</si>
  <si>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</si>
  <si>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</si>
  <si>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</si>
  <si>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</si>
  <si>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</si>
  <si>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</si>
  <si>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</si>
  <si>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</si>
  <si>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</si>
  <si>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</si>
  <si>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</si>
  <si>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</si>
  <si>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</si>
  <si>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</si>
  <si>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</si>
  <si>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</si>
  <si>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</si>
  <si>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</si>
  <si>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</si>
  <si>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</si>
  <si>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</si>
  <si>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</si>
  <si>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</si>
  <si>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</si>
  <si>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</si>
  <si>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</si>
  <si>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</si>
  <si>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</si>
  <si>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</si>
  <si>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</si>
  <si>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</si>
  <si>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</si>
  <si>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</si>
  <si>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</si>
  <si>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</si>
  <si>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</si>
  <si>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</si>
  <si>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</si>
  <si>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</si>
  <si>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</si>
  <si>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</si>
  <si>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</si>
  <si>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</si>
  <si>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</si>
  <si>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</si>
  <si>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</si>
  <si>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</si>
  <si>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</si>
  <si>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</si>
  <si>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</si>
  <si>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</si>
  <si>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</si>
  <si>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</si>
  <si>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</si>
  <si>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</si>
  <si>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</si>
  <si>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</si>
  <si>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</si>
  <si>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</si>
  <si>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</si>
  <si>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</si>
  <si>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</si>
  <si>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</si>
  <si>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</si>
  <si>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</si>
  <si>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</si>
  <si>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</si>
  <si>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</si>
  <si>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</si>
  <si>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</si>
  <si>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</si>
  <si>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</si>
  <si>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</si>
  <si>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</si>
  <si>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</si>
  <si>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</si>
  <si>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</si>
  <si>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</si>
  <si>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</si>
  <si>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</si>
  <si>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</si>
  <si>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</si>
  <si>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</si>
  <si>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</si>
  <si>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</si>
  <si>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</si>
  <si>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</si>
  <si>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</si>
  <si>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</si>
  <si>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</si>
  <si>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</si>
  <si>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</si>
  <si>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</si>
  <si>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</si>
  <si>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</si>
  <si>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</si>
  <si>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</si>
  <si>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</si>
  <si>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</si>
  <si>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</si>
  <si>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</si>
  <si>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</si>
  <si>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</si>
  <si>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</si>
  <si>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</si>
  <si>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</si>
  <si>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</si>
  <si>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</si>
  <si>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</si>
  <si>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</si>
  <si>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</si>
  <si>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</si>
  <si>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</si>
  <si>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</si>
  <si>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</si>
  <si>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</si>
  <si>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</si>
  <si>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</si>
  <si>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</si>
  <si>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</si>
  <si>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</si>
  <si>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</si>
  <si>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</si>
  <si>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</si>
  <si>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</si>
  <si>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</si>
  <si>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</si>
  <si>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</si>
  <si>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</si>
  <si>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</si>
  <si>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</si>
  <si>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</si>
  <si>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</si>
  <si>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</si>
  <si>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</si>
  <si>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</si>
  <si>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</si>
  <si>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</si>
  <si>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</si>
  <si>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</si>
  <si>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</si>
  <si>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</si>
  <si>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</si>
  <si>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</si>
  <si>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</si>
  <si>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</si>
  <si>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</si>
  <si>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</si>
  <si>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</si>
  <si>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</si>
  <si>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</si>
  <si>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</si>
  <si>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</si>
  <si>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</si>
  <si>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</si>
  <si>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</si>
  <si>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</si>
  <si>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</si>
  <si>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</si>
  <si>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</si>
  <si>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</si>
  <si>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</si>
  <si>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</si>
  <si>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</si>
  <si>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</si>
  <si>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</si>
  <si>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</si>
  <si>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</si>
  <si>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</si>
  <si>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</si>
  <si>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</si>
  <si>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</si>
  <si>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</si>
  <si>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</si>
  <si>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</si>
  <si>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</si>
  <si>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</si>
  <si>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</si>
  <si>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</si>
  <si>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</si>
  <si>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</si>
  <si>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</si>
  <si>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</si>
  <si>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</si>
  <si>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</si>
  <si>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</si>
  <si>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</si>
  <si>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</si>
  <si>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</si>
  <si>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</si>
  <si>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</si>
  <si>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</si>
  <si>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</si>
  <si>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</si>
  <si>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</si>
  <si>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</si>
  <si>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</si>
  <si>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</si>
  <si>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</si>
  <si>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</si>
  <si>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</si>
  <si>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</si>
  <si>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</si>
  <si>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</si>
  <si>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</si>
  <si>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</si>
  <si>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</si>
  <si>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</si>
  <si>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</si>
  <si>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</si>
  <si>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</si>
  <si>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</si>
  <si>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</si>
  <si>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</si>
  <si>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</si>
  <si>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</si>
  <si>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</si>
  <si>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</si>
  <si>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</si>
  <si>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</si>
  <si>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</si>
  <si>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</si>
  <si>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</si>
  <si>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</si>
  <si>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</si>
  <si>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</si>
  <si>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</si>
  <si>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</si>
  <si>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</si>
  <si>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</si>
  <si>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</si>
  <si>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</si>
  <si>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</si>
  <si>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</si>
  <si>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</si>
  <si>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</si>
  <si>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</si>
  <si>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</si>
  <si>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</si>
  <si>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</si>
  <si>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</si>
  <si>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</si>
  <si>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</si>
  <si>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</si>
  <si>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</si>
  <si>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</si>
  <si>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</si>
  <si>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</si>
  <si>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</si>
  <si>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</si>
  <si>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</si>
  <si>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</si>
  <si>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</si>
  <si>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</si>
  <si>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</si>
  <si>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</si>
  <si>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</si>
  <si>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</si>
  <si>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</si>
  <si>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</si>
  <si>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</si>
  <si>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</si>
  <si>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</si>
  <si>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</si>
  <si>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</si>
  <si>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</si>
  <si>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</si>
  <si>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</si>
  <si>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</si>
  <si>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</si>
  <si>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</si>
  <si>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</si>
  <si>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</si>
  <si>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</si>
  <si>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</si>
  <si>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</si>
  <si>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</si>
  <si>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</si>
  <si>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</si>
  <si>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</si>
  <si>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</si>
  <si>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</si>
  <si>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</si>
  <si>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</si>
  <si>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</si>
  <si>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</si>
  <si>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</si>
  <si>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</si>
  <si>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</si>
  <si>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</si>
  <si>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</si>
  <si>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</si>
  <si>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</si>
  <si>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</si>
  <si>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</si>
  <si>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</si>
  <si>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</si>
  <si>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</si>
  <si>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</si>
  <si>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</si>
  <si>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</si>
  <si>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</si>
  <si>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</si>
  <si>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</si>
  <si>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</si>
  <si>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</si>
  <si>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</si>
  <si>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</si>
  <si>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</si>
  <si>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</si>
  <si>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</si>
  <si>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</si>
  <si>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</si>
  <si>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</si>
  <si>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</si>
  <si>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</si>
  <si>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</si>
  <si>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</si>
  <si>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</si>
  <si>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</si>
  <si>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</si>
  <si>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</si>
  <si>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</si>
  <si>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</si>
  <si>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</si>
  <si>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</si>
  <si>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</si>
  <si>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</si>
  <si>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</si>
  <si>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</si>
  <si>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</si>
  <si>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</si>
  <si>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</si>
  <si>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</si>
  <si>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</si>
  <si>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</si>
  <si>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</si>
  <si>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</si>
  <si>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</si>
  <si>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</si>
  <si>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</si>
  <si>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</si>
  <si>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</si>
  <si>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</si>
  <si>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</si>
  <si>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</si>
  <si>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</si>
  <si>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</si>
  <si>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</si>
  <si>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</si>
  <si>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</si>
  <si>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</si>
  <si>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</si>
  <si>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</si>
  <si>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</si>
  <si>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</si>
  <si>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</si>
  <si>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</si>
  <si>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</si>
  <si>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</si>
  <si>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</si>
  <si>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</si>
  <si>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</si>
  <si>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</si>
  <si>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</si>
  <si>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</si>
  <si>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</si>
  <si>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</si>
  <si>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</si>
  <si>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</si>
  <si>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</si>
  <si>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</si>
  <si>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</si>
  <si>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</si>
  <si>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</si>
  <si>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</si>
  <si>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</si>
  <si>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</si>
  <si>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</si>
  <si>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</si>
  <si>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</si>
  <si>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</si>
  <si>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</si>
  <si>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</si>
  <si>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</si>
  <si>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</si>
  <si>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</si>
  <si>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</si>
  <si>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</si>
  <si>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</si>
  <si>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</si>
  <si>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</si>
  <si>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</si>
  <si>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</si>
  <si>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</si>
  <si>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</si>
  <si>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</si>
  <si>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</si>
  <si>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</si>
  <si>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</si>
  <si>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</si>
  <si>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</si>
  <si>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</si>
  <si>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</si>
  <si>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</si>
  <si>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</si>
  <si>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</si>
  <si>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</si>
  <si>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</si>
  <si>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</si>
  <si>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</si>
  <si>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</si>
  <si>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</si>
  <si>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</si>
  <si>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</si>
  <si>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</si>
  <si>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</si>
  <si>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</si>
  <si>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</si>
  <si>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</si>
  <si>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</si>
  <si>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</si>
  <si>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</si>
  <si>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</si>
  <si>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</si>
  <si>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</si>
  <si>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</si>
  <si>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</si>
  <si>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</si>
  <si>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</si>
  <si>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</si>
  <si>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</si>
  <si>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</si>
  <si>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</si>
  <si>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</si>
  <si>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</si>
  <si>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</si>
  <si>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</si>
  <si>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</si>
  <si>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</si>
  <si>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</si>
  <si>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</si>
  <si>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</si>
  <si>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</si>
  <si>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</si>
  <si>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</si>
  <si>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</si>
  <si>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</si>
  <si>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</si>
  <si>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</si>
  <si>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</si>
  <si>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</si>
  <si>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</si>
  <si>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</si>
  <si>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</si>
  <si>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</si>
  <si>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</si>
  <si>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</si>
  <si>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</si>
  <si>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</si>
  <si>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</si>
  <si>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</si>
  <si>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</si>
  <si>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</si>
  <si>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</si>
  <si>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</si>
  <si>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</si>
  <si>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</si>
  <si>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</si>
  <si>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</si>
  <si>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</si>
  <si>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</si>
  <si>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</si>
  <si>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</si>
  <si>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</si>
  <si>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</si>
  <si>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</si>
  <si>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</si>
  <si>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</si>
  <si>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</si>
  <si>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</si>
  <si>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</si>
  <si>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</si>
  <si>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</si>
  <si>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</si>
  <si>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</si>
  <si>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</si>
  <si>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</si>
  <si>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</si>
  <si>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</si>
  <si>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</si>
  <si>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</si>
  <si>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</si>
  <si>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</si>
  <si>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</si>
  <si>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</si>
  <si>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</si>
  <si>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</si>
  <si>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</si>
  <si>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</si>
  <si>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</si>
  <si>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</si>
  <si>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</si>
  <si>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</si>
  <si>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</si>
  <si>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</si>
  <si>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</si>
  <si>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</si>
  <si>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</si>
  <si>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</si>
  <si>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</si>
  <si>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</si>
  <si>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</si>
  <si>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</si>
  <si>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</si>
  <si>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</si>
  <si>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</si>
  <si>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</si>
  <si>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</si>
  <si>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</si>
  <si>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</si>
  <si>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</si>
  <si>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</si>
  <si>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</si>
  <si>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</si>
  <si>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</si>
  <si>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</si>
  <si>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</si>
  <si>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</si>
  <si>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</si>
  <si>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</si>
  <si>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</si>
  <si>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</si>
  <si>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</si>
  <si>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</si>
  <si>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</si>
  <si>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</si>
  <si>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</si>
  <si>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</si>
  <si>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</si>
  <si>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</si>
  <si>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</si>
  <si>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</si>
  <si>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</si>
  <si>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</si>
  <si>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</si>
  <si>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</si>
  <si>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</si>
  <si>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</si>
  <si>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</si>
  <si>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</si>
  <si>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</si>
  <si>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</si>
  <si>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</si>
  <si>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</si>
  <si>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</si>
  <si>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</si>
  <si>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</si>
  <si>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</si>
  <si>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</si>
  <si>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</si>
  <si>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</si>
  <si>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</si>
  <si>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</si>
  <si>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</si>
  <si>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</si>
  <si>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</si>
  <si>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</si>
  <si>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</si>
  <si>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</si>
  <si>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</si>
  <si>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</si>
  <si>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</si>
  <si>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</si>
  <si>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</si>
  <si>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</si>
  <si>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</si>
  <si>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</si>
  <si>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</si>
  <si>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</si>
  <si>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</si>
  <si>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</si>
  <si>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</si>
  <si>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</si>
  <si>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</si>
  <si>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</si>
  <si>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</si>
  <si>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</si>
  <si>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</si>
  <si>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</si>
  <si>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</si>
  <si>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</si>
  <si>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</si>
  <si>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</si>
  <si>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</si>
  <si>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</si>
  <si>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</si>
  <si>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</si>
  <si>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</si>
  <si>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</si>
  <si>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</si>
  <si>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</si>
  <si>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</si>
  <si>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</si>
  <si>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</si>
  <si>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</si>
  <si>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</si>
  <si>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</si>
  <si>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</si>
  <si>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</si>
  <si>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</si>
  <si>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</si>
  <si>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</si>
  <si>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</si>
  <si>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</si>
  <si>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</si>
  <si>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</si>
  <si>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</si>
  <si>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</si>
  <si>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</si>
  <si>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</si>
  <si>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</si>
  <si>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</si>
  <si>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</si>
  <si>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</si>
  <si>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</si>
  <si>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</si>
  <si>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</si>
  <si>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</si>
  <si>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</si>
  <si>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</si>
  <si>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</si>
  <si>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</si>
  <si>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</si>
  <si>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</si>
  <si>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</si>
  <si>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</si>
  <si>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</si>
  <si>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</si>
  <si>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</si>
  <si>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</si>
  <si>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</si>
  <si>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</si>
  <si>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</si>
  <si>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</si>
  <si>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</si>
  <si>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</si>
  <si>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</si>
  <si>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</si>
  <si>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</si>
  <si>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</si>
  <si>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</si>
  <si>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</si>
  <si>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</si>
  <si>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</si>
  <si>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</si>
  <si>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</si>
  <si>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</si>
  <si>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</si>
  <si>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</si>
  <si>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</si>
  <si>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</si>
  <si>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</si>
  <si>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</si>
  <si>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</si>
  <si>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</si>
  <si>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</si>
  <si>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</si>
  <si>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</si>
  <si>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</si>
  <si>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</si>
  <si>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</si>
  <si>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</si>
  <si>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</si>
  <si>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</si>
  <si>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</si>
  <si>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</si>
  <si>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</si>
  <si>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</si>
  <si>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</si>
  <si>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</si>
  <si>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</si>
  <si>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</si>
  <si>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</si>
  <si>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</si>
  <si>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</si>
  <si>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</si>
  <si>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</si>
  <si>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</si>
  <si>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</si>
  <si>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</si>
  <si>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</si>
  <si>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</si>
  <si>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</si>
  <si>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</si>
  <si>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</si>
  <si>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</si>
  <si>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</si>
  <si>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</si>
  <si>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</si>
  <si>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</si>
  <si>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</si>
  <si>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</si>
  <si>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</si>
  <si>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</si>
  <si>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</si>
  <si>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</si>
  <si>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</si>
  <si>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</si>
  <si>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</si>
  <si>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</si>
  <si>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</si>
  <si>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</si>
  <si>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</si>
  <si>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</si>
  <si>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</si>
  <si>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</si>
  <si>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</si>
  <si>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</si>
  <si>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</si>
  <si>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</si>
  <si>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</si>
  <si>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</si>
  <si>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</si>
  <si>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</si>
  <si>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</si>
  <si>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</si>
  <si>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</si>
  <si>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</si>
  <si>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</si>
  <si>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</si>
  <si>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</si>
  <si>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</si>
  <si>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</si>
  <si>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</si>
  <si>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</si>
  <si>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</si>
  <si>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</si>
  <si>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</si>
  <si>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</si>
  <si>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</si>
  <si>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</si>
  <si>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</si>
  <si>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</si>
  <si>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</si>
  <si>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</si>
  <si>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</si>
  <si>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</si>
  <si>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</si>
  <si>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</si>
  <si>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</si>
  <si>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</si>
  <si>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</si>
  <si>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</si>
  <si>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</si>
  <si>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</si>
  <si>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</si>
  <si>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</si>
  <si>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</si>
  <si>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</si>
  <si>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</si>
  <si>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</si>
  <si>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</si>
  <si>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</si>
  <si>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</si>
  <si>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</si>
  <si>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</si>
  <si>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</si>
  <si>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</si>
  <si>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</si>
  <si>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</si>
  <si>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</si>
  <si>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</si>
  <si>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</si>
  <si>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</si>
  <si>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</si>
  <si>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</si>
  <si>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</si>
  <si>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</si>
  <si>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</si>
  <si>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</si>
  <si>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</si>
  <si>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</si>
  <si>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</si>
  <si>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</si>
  <si>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</si>
  <si>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</si>
  <si>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</si>
  <si>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</si>
  <si>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</si>
  <si>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</si>
  <si>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</si>
  <si>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</si>
  <si>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</si>
  <si>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</si>
  <si>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</si>
  <si>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</si>
  <si>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</si>
  <si>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</si>
  <si>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</si>
  <si>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</si>
  <si>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</si>
  <si>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</si>
  <si>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</si>
  <si>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</si>
  <si>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</si>
  <si>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</si>
  <si>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</si>
  <si>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</si>
  <si>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</si>
  <si>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</si>
  <si>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</si>
  <si>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</si>
  <si>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</si>
  <si>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</si>
  <si>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</si>
  <si>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</si>
  <si>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</si>
  <si>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</si>
  <si>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</si>
  <si>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</si>
  <si>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</si>
  <si>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</si>
  <si>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</si>
  <si>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</si>
  <si>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</si>
  <si>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</si>
  <si>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</si>
  <si>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</si>
  <si>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</si>
  <si>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</si>
  <si>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</si>
  <si>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</si>
  <si>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</si>
  <si>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</si>
  <si>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</si>
  <si>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</si>
  <si>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</si>
  <si>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</si>
  <si>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</si>
  <si>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</si>
  <si>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</si>
  <si>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</si>
  <si>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</si>
  <si>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</si>
  <si>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</si>
  <si>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</si>
  <si>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</si>
  <si>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</si>
  <si>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</si>
  <si>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</si>
  <si>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</si>
  <si>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</si>
  <si>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</si>
  <si>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</si>
  <si>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</si>
  <si>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</si>
  <si>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</si>
  <si>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</si>
  <si>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</si>
  <si>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</si>
  <si>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</si>
  <si>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</si>
  <si>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</si>
  <si>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</si>
  <si>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</si>
  <si>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</si>
  <si>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</si>
  <si>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</si>
  <si>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</si>
  <si>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</si>
  <si>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</si>
  <si>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</si>
  <si>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</si>
  <si>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</si>
  <si>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</si>
  <si>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</si>
  <si>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</si>
  <si>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</si>
  <si>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</si>
  <si>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</si>
  <si>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</si>
  <si>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</si>
  <si>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</si>
  <si>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</si>
  <si>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</si>
  <si>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</si>
  <si>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</si>
  <si>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</si>
  <si>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</si>
  <si>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</si>
  <si>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</si>
  <si>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</si>
  <si>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</si>
  <si>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</si>
  <si>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</si>
  <si>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</si>
  <si>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</si>
  <si>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</si>
  <si>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</si>
  <si>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</si>
  <si>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</si>
  <si>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</si>
  <si>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</si>
  <si>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</si>
  <si>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</si>
  <si>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</si>
  <si>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</si>
  <si>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</si>
  <si>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</si>
  <si>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</si>
  <si>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</si>
  <si>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</si>
  <si>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</si>
  <si>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</si>
  <si>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</si>
  <si>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</si>
  <si>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</si>
  <si>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</si>
  <si>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</si>
  <si>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</si>
  <si>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</si>
  <si>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</si>
  <si>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</si>
  <si>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</si>
  <si>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</si>
  <si>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</si>
  <si>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</si>
  <si>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</si>
  <si>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</si>
  <si>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</si>
  <si>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</si>
  <si>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</si>
  <si>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</si>
  <si>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</si>
  <si>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</si>
  <si>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</si>
  <si>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</si>
  <si>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</si>
  <si>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</si>
  <si>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</si>
  <si>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</si>
  <si>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</si>
  <si>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</si>
  <si>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</si>
  <si>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</si>
  <si>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</si>
  <si>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</si>
  <si>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</si>
  <si>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</si>
  <si>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</si>
  <si>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</si>
  <si>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</si>
  <si>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</si>
  <si>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</si>
  <si>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</si>
  <si>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</si>
  <si>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</si>
  <si>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</si>
  <si>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</si>
  <si>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</si>
  <si>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</si>
  <si>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</si>
  <si>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</si>
  <si>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</si>
  <si>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</si>
  <si>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</si>
  <si>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</si>
  <si>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</si>
  <si>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</si>
  <si>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</si>
  <si>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</si>
  <si>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</si>
  <si>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</si>
  <si>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</si>
  <si>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</si>
  <si>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</si>
  <si>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</si>
  <si>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</si>
  <si>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</si>
  <si>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</si>
  <si>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</si>
  <si>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</si>
  <si>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</si>
  <si>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</si>
  <si>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</si>
  <si>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</si>
  <si>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</si>
  <si>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</si>
  <si>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</si>
  <si>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</si>
  <si>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</si>
  <si>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</si>
  <si>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</si>
  <si>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</si>
  <si>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</si>
  <si>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</si>
  <si>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</si>
  <si>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</si>
  <si>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</si>
  <si>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</si>
  <si>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</si>
  <si>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</si>
  <si>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</si>
  <si>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</si>
  <si>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</si>
  <si>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</si>
  <si>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</si>
  <si>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</si>
  <si>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</si>
  <si>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</si>
  <si>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</si>
  <si>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</si>
  <si>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</si>
  <si>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</si>
  <si>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</si>
  <si>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</si>
  <si>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</si>
  <si>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</si>
  <si>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</si>
  <si>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</si>
  <si>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</si>
  <si>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</si>
  <si>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</si>
  <si>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</si>
  <si>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</si>
  <si>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</si>
  <si>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</si>
  <si>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</si>
  <si>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</si>
  <si>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</si>
  <si>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</si>
  <si>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</si>
  <si>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</si>
  <si>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</si>
  <si>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</si>
  <si>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</si>
  <si>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</si>
  <si>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</si>
  <si>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</si>
  <si>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</si>
  <si>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</si>
  <si>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</si>
  <si>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</si>
  <si>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</si>
  <si>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</si>
  <si>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</si>
  <si>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</si>
  <si>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</si>
  <si>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</si>
  <si>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</si>
  <si>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</si>
  <si>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</si>
  <si>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</si>
  <si>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</si>
  <si>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</si>
  <si>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</si>
  <si>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</si>
  <si>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</si>
  <si>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</si>
  <si>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</si>
  <si>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</si>
  <si>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</si>
  <si>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</si>
  <si>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</si>
  <si>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</si>
  <si>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</si>
  <si>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</si>
  <si>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</si>
  <si>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</si>
  <si>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</si>
  <si>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</si>
  <si>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</si>
  <si>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</si>
  <si>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</si>
  <si>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</si>
  <si>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</si>
  <si>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</si>
  <si>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</si>
  <si>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</si>
  <si>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</si>
  <si>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</si>
  <si>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</si>
  <si>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</si>
  <si>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</si>
  <si>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</si>
  <si>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</si>
  <si>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</si>
  <si>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</si>
  <si>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</si>
  <si>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</si>
  <si>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</si>
  <si>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</si>
  <si>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</si>
  <si>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</si>
  <si>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</si>
  <si>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</si>
  <si>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</si>
  <si>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</si>
  <si>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</si>
  <si>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</si>
  <si>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</si>
  <si>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</si>
  <si>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</si>
  <si>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</si>
  <si>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</si>
  <si>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</si>
  <si>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</si>
  <si>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</si>
  <si>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</si>
  <si>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</si>
  <si>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</si>
  <si>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</si>
  <si>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</si>
  <si>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</si>
  <si>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</si>
  <si>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</si>
  <si>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</si>
  <si>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</si>
  <si>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</si>
  <si>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</si>
  <si>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</si>
  <si>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</si>
  <si>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</si>
  <si>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</si>
  <si>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</si>
  <si>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</si>
  <si>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</si>
  <si>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</si>
  <si>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</si>
  <si>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</si>
  <si>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</si>
  <si>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</si>
  <si>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</si>
  <si>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</si>
  <si>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</si>
  <si>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</si>
  <si>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</si>
  <si>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</si>
  <si>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</si>
  <si>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</si>
  <si>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</si>
  <si>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</si>
  <si>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</si>
  <si>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</si>
  <si>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</si>
  <si>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</si>
  <si>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</si>
  <si>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</si>
  <si>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</si>
  <si>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</si>
  <si>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</si>
  <si>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</si>
  <si>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</si>
  <si>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</si>
  <si>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</si>
  <si>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</si>
  <si>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</si>
  <si>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</si>
  <si>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</si>
  <si>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</si>
  <si>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</si>
  <si>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</si>
  <si>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</si>
  <si>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</si>
  <si>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</si>
  <si>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</si>
  <si>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</si>
  <si>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</si>
  <si>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</si>
  <si>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</si>
  <si>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</si>
  <si>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</si>
  <si>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</si>
  <si>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</si>
  <si>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</si>
  <si>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</si>
  <si>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</si>
  <si>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</si>
  <si>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</si>
  <si>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</si>
  <si>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</si>
  <si>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</si>
  <si>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</si>
  <si>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</si>
  <si>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</si>
  <si>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</si>
  <si>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</si>
  <si>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</si>
  <si>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</si>
  <si>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</si>
  <si>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</si>
  <si>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</si>
  <si>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</si>
  <si>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</si>
  <si>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</si>
  <si>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</si>
  <si>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</si>
  <si>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</si>
  <si>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</si>
  <si>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</si>
  <si>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</si>
  <si>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</si>
  <si>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</si>
  <si>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</si>
  <si>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</si>
  <si>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</si>
  <si>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</si>
  <si>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</si>
  <si>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</si>
  <si>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</si>
  <si>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</si>
  <si>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</si>
  <si>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</si>
  <si>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</si>
  <si>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</si>
  <si>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</si>
  <si>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</si>
  <si>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</si>
  <si>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</si>
  <si>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</si>
  <si>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</si>
  <si>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</si>
  <si>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</si>
  <si>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</si>
  <si>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</si>
  <si>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</si>
  <si>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</si>
  <si>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</si>
  <si>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</si>
  <si>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</si>
  <si>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</si>
  <si>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</si>
  <si>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</si>
  <si>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</si>
  <si>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</si>
  <si>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</si>
  <si>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</si>
  <si>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</si>
  <si>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</si>
  <si>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</si>
  <si>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</si>
  <si>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</si>
  <si>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</si>
  <si>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</si>
  <si>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</si>
  <si>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</si>
  <si>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</si>
  <si>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</si>
  <si>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</si>
  <si>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</si>
  <si>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</si>
  <si>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</si>
  <si>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</si>
  <si>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</si>
  <si>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</si>
  <si>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</si>
  <si>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</si>
  <si>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</si>
  <si>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</si>
  <si>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</si>
  <si>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</si>
  <si>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</si>
  <si>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</si>
  <si>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</si>
  <si>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</si>
  <si>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</si>
  <si>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</si>
  <si>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</si>
  <si>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</si>
  <si>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</si>
  <si>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</si>
  <si>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</si>
  <si>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</si>
  <si>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</si>
  <si>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</si>
  <si>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</si>
  <si>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</si>
  <si>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</si>
  <si>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</si>
  <si>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</si>
  <si>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</si>
  <si>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</si>
  <si>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</si>
  <si>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</si>
  <si>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</si>
  <si>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</si>
  <si>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</si>
  <si>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</si>
  <si>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</si>
  <si>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</si>
  <si>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</si>
  <si>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</si>
  <si>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</si>
  <si>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</si>
  <si>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</si>
  <si>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</si>
  <si>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</si>
  <si>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</si>
  <si>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</si>
  <si>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</si>
  <si>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</si>
  <si>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</si>
  <si>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</si>
  <si>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</si>
  <si>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</si>
  <si>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</si>
  <si>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</si>
  <si>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</si>
  <si>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</si>
  <si>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</si>
  <si>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</si>
  <si>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</si>
  <si>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</si>
  <si>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</si>
  <si>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</si>
  <si>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</si>
  <si>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</si>
  <si>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</si>
  <si>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</si>
  <si>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</si>
  <si>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</si>
  <si>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</si>
  <si>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</si>
  <si>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</si>
  <si>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</si>
  <si>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</si>
  <si>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</si>
  <si>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</si>
  <si>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</si>
  <si>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</si>
  <si>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</si>
  <si>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</si>
  <si>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</si>
  <si>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</si>
  <si>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</si>
  <si>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</si>
  <si>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</si>
  <si>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</si>
  <si>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</si>
  <si>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</si>
  <si>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</si>
  <si>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</si>
  <si>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</si>
  <si>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</si>
  <si>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</si>
  <si>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</si>
  <si>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</si>
  <si>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</si>
  <si>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</si>
  <si>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</si>
  <si>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</si>
  <si>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</si>
  <si>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</si>
  <si>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</si>
  <si>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</si>
  <si>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</si>
  <si>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</si>
  <si>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</si>
  <si>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</si>
  <si>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</si>
  <si>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</si>
  <si>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</si>
  <si>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</si>
  <si>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</si>
  <si>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</si>
  <si>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</si>
  <si>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</si>
  <si>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</si>
  <si>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</si>
  <si>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</si>
  <si>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</si>
  <si>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</si>
  <si>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</si>
  <si>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</si>
  <si>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</si>
  <si>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</si>
  <si>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</si>
  <si>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</si>
  <si>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</si>
  <si>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</si>
  <si>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</si>
  <si>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</si>
  <si>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</si>
  <si>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</si>
  <si>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</si>
  <si>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</si>
  <si>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</si>
  <si>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</si>
  <si>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</si>
  <si>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</si>
  <si>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</si>
  <si>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</si>
  <si>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</si>
  <si>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</si>
  <si>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</si>
  <si>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</si>
  <si>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</si>
  <si>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</si>
  <si>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</si>
  <si>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</si>
  <si>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</si>
  <si>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</si>
  <si>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</si>
  <si>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</si>
  <si>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</si>
  <si>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</si>
  <si>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</si>
  <si>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</si>
  <si>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</si>
  <si>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</si>
  <si>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</si>
  <si>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</si>
  <si>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</si>
  <si>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</si>
  <si>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</si>
  <si>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</si>
  <si>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</si>
  <si>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</si>
  <si>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</si>
  <si>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</si>
  <si>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</si>
  <si>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</si>
  <si>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</si>
  <si>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</si>
  <si>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</si>
  <si>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</si>
  <si>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</si>
  <si>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</si>
  <si>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</si>
  <si>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</si>
  <si>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</si>
  <si>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</si>
  <si>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</si>
  <si>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</si>
  <si>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</si>
  <si>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</si>
  <si>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</si>
  <si>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</si>
  <si>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</si>
  <si>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</si>
  <si>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</si>
  <si>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</si>
  <si>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</si>
  <si>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</si>
  <si>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</si>
  <si>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</si>
  <si>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</si>
  <si>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</si>
  <si>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</si>
  <si>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</si>
  <si>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</si>
  <si>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</si>
  <si>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</si>
  <si>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</si>
  <si>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</si>
  <si>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</si>
  <si>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</si>
  <si>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</si>
  <si>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</si>
  <si>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</si>
  <si>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</si>
  <si>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</si>
  <si>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</si>
  <si>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</si>
  <si>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</si>
  <si>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</si>
  <si>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</si>
  <si>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</si>
  <si>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</si>
  <si>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</si>
  <si>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</si>
  <si>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</si>
  <si>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</si>
  <si>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</si>
  <si>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</si>
  <si>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</si>
  <si>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</si>
  <si>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</si>
  <si>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</si>
  <si>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</si>
  <si>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</si>
  <si>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</si>
  <si>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</si>
  <si>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</si>
  <si>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</si>
  <si>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</si>
  <si>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</si>
  <si>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</si>
  <si>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</si>
  <si>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</si>
  <si>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</si>
  <si>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</si>
  <si>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</si>
  <si>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</si>
  <si>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</si>
  <si>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</si>
  <si>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</si>
  <si>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</si>
  <si>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</si>
  <si>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</si>
  <si>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</si>
  <si>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</si>
  <si>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</si>
  <si>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</si>
  <si>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</si>
  <si>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</si>
  <si>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</si>
  <si>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</si>
  <si>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</si>
  <si>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</si>
  <si>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</si>
  <si>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</si>
  <si>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</si>
  <si>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</si>
  <si>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</si>
  <si>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</si>
  <si>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</si>
  <si>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</si>
  <si>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</si>
  <si>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</si>
  <si>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</si>
  <si>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</si>
  <si>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</si>
  <si>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</si>
  <si>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</si>
  <si>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</si>
  <si>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</si>
  <si>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</si>
  <si>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</si>
  <si>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</si>
  <si>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</si>
  <si>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</si>
  <si>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</si>
  <si>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</si>
  <si>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</si>
  <si>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</si>
  <si>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</si>
  <si>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</si>
  <si>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</si>
  <si>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</si>
  <si>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</si>
  <si>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</si>
  <si>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</si>
  <si>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</si>
  <si>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</si>
  <si>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</si>
  <si>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</si>
  <si>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</si>
  <si>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</si>
  <si>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</si>
  <si>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</si>
  <si>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</si>
  <si>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</si>
  <si>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</si>
  <si>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</si>
  <si>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</si>
  <si>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</si>
  <si>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</si>
  <si>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</si>
  <si>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</si>
  <si>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</si>
  <si>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</si>
  <si>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</si>
  <si>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</si>
  <si>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</si>
  <si>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</si>
  <si>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</si>
  <si>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</si>
  <si>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</si>
  <si>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</si>
  <si>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</si>
  <si>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</si>
  <si>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</si>
  <si>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</si>
  <si>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</si>
  <si>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</si>
  <si>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</si>
  <si>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</si>
  <si>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</si>
  <si>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</si>
  <si>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</si>
  <si>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</si>
  <si>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</si>
  <si>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</si>
  <si>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</si>
  <si>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</si>
  <si>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</si>
  <si>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</si>
  <si>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</si>
  <si>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</si>
  <si>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</si>
  <si>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</si>
  <si>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</si>
  <si>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</si>
  <si>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</si>
  <si>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</si>
  <si>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</si>
  <si>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</si>
  <si>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</si>
  <si>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</si>
  <si>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</si>
  <si>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</si>
  <si>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</si>
  <si>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</si>
  <si>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</si>
  <si>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</si>
  <si>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</si>
  <si>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</si>
  <si>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</si>
  <si>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</si>
  <si>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</si>
  <si>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</si>
  <si>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</si>
  <si>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</si>
  <si>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</si>
  <si>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</si>
  <si>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</si>
  <si>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</si>
  <si>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</si>
  <si>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</si>
  <si>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</si>
  <si>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</si>
  <si>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</si>
  <si>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</si>
  <si>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</si>
  <si>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</si>
  <si>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</si>
  <si>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</si>
  <si>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</si>
  <si>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</si>
  <si>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</si>
  <si>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</si>
  <si>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</si>
  <si>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</si>
  <si>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</si>
  <si>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</si>
  <si>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</si>
  <si>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</si>
  <si>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</si>
  <si>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</si>
  <si>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</si>
  <si>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</si>
  <si>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</si>
  <si>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</si>
  <si>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</si>
  <si>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</si>
  <si>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</si>
  <si>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</si>
  <si>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</si>
  <si>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</si>
  <si>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</si>
  <si>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</si>
  <si>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</si>
  <si>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</si>
  <si>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</si>
  <si>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</si>
  <si>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</si>
  <si>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</si>
  <si>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</si>
  <si>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</si>
  <si>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</si>
  <si>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</si>
  <si>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</si>
  <si>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</si>
  <si>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</si>
  <si>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</si>
  <si>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</si>
  <si>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</si>
  <si>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</si>
  <si>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</si>
  <si>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</si>
  <si>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</si>
  <si>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</si>
  <si>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</si>
  <si>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</si>
  <si>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</si>
  <si>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</si>
  <si>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</si>
  <si>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</si>
  <si>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</si>
  <si>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</si>
  <si>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</si>
  <si>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</si>
  <si>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</si>
  <si>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</si>
  <si>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</si>
  <si>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</si>
  <si>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</si>
  <si>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</si>
  <si>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</si>
  <si>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</si>
  <si>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</si>
  <si>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</si>
  <si>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</si>
  <si>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</si>
  <si>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</si>
  <si>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</si>
  <si>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</si>
  <si>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</si>
  <si>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</si>
  <si>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</si>
  <si>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</si>
  <si>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</si>
  <si>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</si>
  <si>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</si>
  <si>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</si>
  <si>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</si>
  <si>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</si>
  <si>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</si>
  <si>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</si>
  <si>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</si>
  <si>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</si>
  <si>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</si>
  <si>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</si>
  <si>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</si>
  <si>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</si>
  <si>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</si>
  <si>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</si>
  <si>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</si>
  <si>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</si>
  <si>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</si>
  <si>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</si>
  <si>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</si>
  <si>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</si>
  <si>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</si>
  <si>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</si>
  <si>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</si>
  <si>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</si>
  <si>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</si>
  <si>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</si>
  <si>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</si>
  <si>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</si>
  <si>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</si>
  <si>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</si>
  <si>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</si>
  <si>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</si>
  <si>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</si>
  <si>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</si>
  <si>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</si>
  <si>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</si>
  <si>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</si>
  <si>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</si>
  <si>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</si>
  <si>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</si>
  <si>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</si>
  <si>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</si>
  <si>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</si>
  <si>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</si>
  <si>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</si>
  <si>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</si>
  <si>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</si>
  <si>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</si>
  <si>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</si>
  <si>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</si>
  <si>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</si>
  <si>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</si>
  <si>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</si>
  <si>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</si>
  <si>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</si>
  <si>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</si>
  <si>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</si>
  <si>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</si>
  <si>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</si>
  <si>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</si>
  <si>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</si>
  <si>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</si>
  <si>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</si>
  <si>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</si>
  <si>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</si>
  <si>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</si>
  <si>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</si>
  <si>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</si>
  <si>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</si>
  <si>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</si>
  <si>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</si>
  <si>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</si>
  <si>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</si>
  <si>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</si>
  <si>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</si>
  <si>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</si>
  <si>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</si>
  <si>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</si>
  <si>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</si>
  <si>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</si>
  <si>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</si>
  <si>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</si>
  <si>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</si>
  <si>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</si>
  <si>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</si>
  <si>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</si>
  <si>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</si>
  <si>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</si>
  <si>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</si>
  <si>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</si>
  <si>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</si>
  <si>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</si>
  <si>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</si>
  <si>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</si>
  <si>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</si>
  <si>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</si>
  <si>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</si>
  <si>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</si>
  <si>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</si>
  <si>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</si>
  <si>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</si>
  <si>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</si>
  <si>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</si>
  <si>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</si>
  <si>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</si>
  <si>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</si>
  <si>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</si>
  <si>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</si>
  <si>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</si>
  <si>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</si>
  <si>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</si>
  <si>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</si>
  <si>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</si>
  <si>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</si>
  <si>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</si>
  <si>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</si>
  <si>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</si>
  <si>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</si>
  <si>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</si>
  <si>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</si>
  <si>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</si>
  <si>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</si>
  <si>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</si>
  <si>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</si>
  <si>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</si>
  <si>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</si>
  <si>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</si>
  <si>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</si>
  <si>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</si>
  <si>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</si>
  <si>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</si>
  <si>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</si>
  <si>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</si>
  <si>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</si>
  <si>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</si>
  <si>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</si>
  <si>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</si>
  <si>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</si>
  <si>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</si>
  <si>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</si>
  <si>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</si>
  <si>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</si>
  <si>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</si>
  <si>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</si>
  <si>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</si>
  <si>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</si>
  <si>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</si>
  <si>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</si>
  <si>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</si>
  <si>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</si>
  <si>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</si>
  <si>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</si>
  <si>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</si>
  <si>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</si>
  <si>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</si>
  <si>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</si>
  <si>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</si>
  <si>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</si>
  <si>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</si>
  <si>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</si>
  <si>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</si>
  <si>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</si>
  <si>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</si>
  <si>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</si>
  <si>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</si>
  <si>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</si>
  <si>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</si>
  <si>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</si>
  <si>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</si>
  <si>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</si>
  <si>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</si>
  <si>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</si>
  <si>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</si>
  <si>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</si>
  <si>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</si>
  <si>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</si>
  <si>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</si>
  <si>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</si>
  <si>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</si>
  <si>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</si>
  <si>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</si>
  <si>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</si>
  <si>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</si>
  <si>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</si>
  <si>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</si>
  <si>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</si>
  <si>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</si>
  <si>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</si>
  <si>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</si>
  <si>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</si>
  <si>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</si>
  <si>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</si>
  <si>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</si>
  <si>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</si>
  <si>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</si>
  <si>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</si>
  <si>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</si>
  <si>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</si>
  <si>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</si>
  <si>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</si>
  <si>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</si>
  <si>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</si>
  <si>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</si>
  <si>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</si>
  <si>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</si>
  <si>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</si>
  <si>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</si>
  <si>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</si>
  <si>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</si>
  <si>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</si>
  <si>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</si>
  <si>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</si>
  <si>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</si>
  <si>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</si>
  <si>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</si>
  <si>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</si>
  <si>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</si>
  <si>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</si>
  <si>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</si>
  <si>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</si>
  <si>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</si>
  <si>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</si>
  <si>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</si>
  <si>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</si>
  <si>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</si>
  <si>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</si>
  <si>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</si>
  <si>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</si>
  <si>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</si>
  <si>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</si>
  <si>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</si>
  <si>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</si>
  <si>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</si>
  <si>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</si>
  <si>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</si>
  <si>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</si>
  <si>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</si>
  <si>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</si>
  <si>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</si>
  <si>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</si>
  <si>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</si>
  <si>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</si>
  <si>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</si>
  <si>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</si>
  <si>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</si>
  <si>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</si>
  <si>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</si>
  <si>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</si>
  <si>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</si>
  <si>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</si>
  <si>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</si>
  <si>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</si>
  <si>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</si>
  <si>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</si>
  <si>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</si>
  <si>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</si>
  <si>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</si>
  <si>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</si>
  <si>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</si>
  <si>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</si>
  <si>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</si>
  <si>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</si>
  <si>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</si>
  <si>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</si>
  <si>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</si>
  <si>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</si>
  <si>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</si>
  <si>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</si>
  <si>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</si>
  <si>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</si>
  <si>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</si>
  <si>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</si>
  <si>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</si>
  <si>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</si>
  <si>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</si>
  <si>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</si>
  <si>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</si>
  <si>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</si>
  <si>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</si>
  <si>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</si>
  <si>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</si>
  <si>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</si>
  <si>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</si>
  <si>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</si>
  <si>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</si>
  <si>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</si>
  <si>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</si>
  <si>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</si>
  <si>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</si>
  <si>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</si>
  <si>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</si>
  <si>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</si>
  <si>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</si>
  <si>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</si>
  <si>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</si>
  <si>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</si>
  <si>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</si>
  <si>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</si>
  <si>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</si>
  <si>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</si>
  <si>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</si>
  <si>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</si>
  <si>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</si>
  <si>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</si>
  <si>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</si>
  <si>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</si>
  <si>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</si>
  <si>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</si>
  <si>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</si>
  <si>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</si>
  <si>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</si>
  <si>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</si>
  <si>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</si>
  <si>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</si>
  <si>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</si>
  <si>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</si>
  <si>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</si>
  <si>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</si>
  <si>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</si>
  <si>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</si>
  <si>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</si>
  <si>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</si>
  <si>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</si>
  <si>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</si>
  <si>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</si>
  <si>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</si>
  <si>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</si>
  <si>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</si>
  <si>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</si>
  <si>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</si>
  <si>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</si>
  <si>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</si>
  <si>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</si>
  <si>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</si>
  <si>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</si>
  <si>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</si>
  <si>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</si>
  <si>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</si>
  <si>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</si>
  <si>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</si>
  <si>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</si>
  <si>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</si>
  <si>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</si>
  <si>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</si>
  <si>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</si>
  <si>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</si>
  <si>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</si>
  <si>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</si>
  <si>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</si>
  <si>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</si>
  <si>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</si>
  <si>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</si>
  <si>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</si>
  <si>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</si>
  <si>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</si>
  <si>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</si>
  <si>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</si>
  <si>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</si>
  <si>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</si>
  <si>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</si>
  <si>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</si>
  <si>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</si>
  <si>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</si>
  <si>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</si>
  <si>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</si>
  <si>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</si>
  <si>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</si>
  <si>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</si>
  <si>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</si>
  <si>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</si>
  <si>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</si>
  <si>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</si>
  <si>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</si>
  <si>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</si>
  <si>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</si>
  <si>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</si>
  <si>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</si>
  <si>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</si>
  <si>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</si>
  <si>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</si>
  <si>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</si>
  <si>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</si>
  <si>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</si>
  <si>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</si>
  <si>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</si>
  <si>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</si>
  <si>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</si>
  <si>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</si>
  <si>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</si>
  <si>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</si>
  <si>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</si>
  <si>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</si>
  <si>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</si>
  <si>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</si>
  <si>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</si>
  <si>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</si>
  <si>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</si>
  <si>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</si>
  <si>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</si>
  <si>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</si>
  <si>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</si>
  <si>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</si>
  <si>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</si>
  <si>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</si>
  <si>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</si>
  <si>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</si>
  <si>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</si>
  <si>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</si>
  <si>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</si>
  <si>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</si>
  <si>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</si>
  <si>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</si>
  <si>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</si>
  <si>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</si>
  <si>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</si>
  <si>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</si>
  <si>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</si>
  <si>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</si>
  <si>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</si>
  <si>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</si>
  <si>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</si>
  <si>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</si>
  <si>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</si>
  <si>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</si>
  <si>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</si>
  <si>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</si>
  <si>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</si>
  <si>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</si>
  <si>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</si>
  <si>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</si>
  <si>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</si>
  <si>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</si>
  <si>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</si>
  <si>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</si>
  <si>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</si>
  <si>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</si>
  <si>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</si>
  <si>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</si>
  <si>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</si>
  <si>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</si>
  <si>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</si>
  <si>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</si>
  <si>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</si>
  <si>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</si>
  <si>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</si>
  <si>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</si>
  <si>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</si>
  <si>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</si>
  <si>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</si>
  <si>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</si>
  <si>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</si>
  <si>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</si>
  <si>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</si>
  <si>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</si>
  <si>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</si>
  <si>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</si>
  <si>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</si>
  <si>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</si>
  <si>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</si>
  <si>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</si>
  <si>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</si>
  <si>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</si>
  <si>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</si>
  <si>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</si>
  <si>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</si>
  <si>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</si>
  <si>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</si>
  <si>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</si>
  <si>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</si>
  <si>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</si>
  <si>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</si>
  <si>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</si>
  <si>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</si>
  <si>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</si>
  <si>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</si>
  <si>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</si>
  <si>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</si>
  <si>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</si>
  <si>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</si>
  <si>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</si>
  <si>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</si>
  <si>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</si>
  <si>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</si>
  <si>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</si>
  <si>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</si>
  <si>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</si>
  <si>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</si>
  <si>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</si>
  <si>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</si>
  <si>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</si>
  <si>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</si>
  <si>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</si>
  <si>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</si>
  <si>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</si>
  <si>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</si>
  <si>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</si>
  <si>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</si>
  <si>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</si>
  <si>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</si>
  <si>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</si>
  <si>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</si>
  <si>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</si>
  <si>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</si>
  <si>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</si>
  <si>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</si>
  <si>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</si>
  <si>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</si>
  <si>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</si>
  <si>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</si>
  <si>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</si>
  <si>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</si>
  <si>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</si>
  <si>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</si>
  <si>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</si>
  <si>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</si>
  <si>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</si>
  <si>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</si>
  <si>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</si>
  <si>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</si>
  <si>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</si>
  <si>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</si>
  <si>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</si>
  <si>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</si>
  <si>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</si>
  <si>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</si>
  <si>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</si>
  <si>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</si>
  <si>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</si>
  <si>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</si>
  <si>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</si>
  <si>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</si>
  <si>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</si>
  <si>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</si>
  <si>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</si>
  <si>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</si>
  <si>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</si>
  <si>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</si>
  <si>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</si>
  <si>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</si>
  <si>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</si>
  <si>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</si>
  <si>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</si>
  <si>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</si>
  <si>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</si>
  <si>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</si>
  <si>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</si>
  <si>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</si>
  <si>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</si>
  <si>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</si>
  <si>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</si>
  <si>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</si>
  <si>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</si>
  <si>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</si>
  <si>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</si>
  <si>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</si>
  <si>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</si>
  <si>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</si>
  <si>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</si>
  <si>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</si>
  <si>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</si>
  <si>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</si>
  <si>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</si>
  <si>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</si>
  <si>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</si>
  <si>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</si>
  <si>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</si>
  <si>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</si>
  <si>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</si>
  <si>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</si>
  <si>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</si>
  <si>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</si>
  <si>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</si>
  <si>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</si>
  <si>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</si>
  <si>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</si>
  <si>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</si>
  <si>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</si>
  <si>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</si>
  <si>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</si>
  <si>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</si>
  <si>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</si>
  <si>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</si>
  <si>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</si>
  <si>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</si>
  <si>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</si>
  <si>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</si>
  <si>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</si>
  <si>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</si>
  <si>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</si>
  <si>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</si>
  <si>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</si>
  <si>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</si>
  <si>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</si>
  <si>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</si>
  <si>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</si>
  <si>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</si>
  <si>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</si>
  <si>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</si>
  <si>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</si>
  <si>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</si>
  <si>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</si>
  <si>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</si>
  <si>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</si>
  <si>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</si>
  <si>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</si>
  <si>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</si>
  <si>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</si>
  <si>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</si>
  <si>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</si>
  <si>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</si>
  <si>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</si>
  <si>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</si>
  <si>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</si>
  <si>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</si>
  <si>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</si>
  <si>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</si>
  <si>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</si>
  <si>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</si>
  <si>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</si>
  <si>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</si>
  <si>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</si>
  <si>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</si>
  <si>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</si>
  <si>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</si>
  <si>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</si>
  <si>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</si>
  <si>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</si>
  <si>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</si>
  <si>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</si>
  <si>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</si>
  <si>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</si>
  <si>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</si>
  <si>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</si>
  <si>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</si>
  <si>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</si>
  <si>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</si>
  <si>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</si>
  <si>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</si>
  <si>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</si>
  <si>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</si>
  <si>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</si>
  <si>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</si>
  <si>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</si>
  <si>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</si>
  <si>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</si>
  <si>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</si>
  <si>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</si>
  <si>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</si>
  <si>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</si>
  <si>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</si>
  <si>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</si>
  <si>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</si>
  <si>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</si>
  <si>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</si>
  <si>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</si>
  <si>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</si>
  <si>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</si>
  <si>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</si>
  <si>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</si>
  <si>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</si>
  <si>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</si>
  <si>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</si>
  <si>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</si>
  <si>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</si>
  <si>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</si>
  <si>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</si>
  <si>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</si>
  <si>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</si>
  <si>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</si>
  <si>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</si>
  <si>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</si>
  <si>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</si>
  <si>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</si>
  <si>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</si>
  <si>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</si>
  <si>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</si>
  <si>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</si>
  <si>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</si>
  <si>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</si>
  <si>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</si>
  <si>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</si>
  <si>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</si>
  <si>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</si>
  <si>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</si>
  <si>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</si>
  <si>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</si>
  <si>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</si>
  <si>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</si>
  <si>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</si>
  <si>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</si>
  <si>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</si>
  <si>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</si>
  <si>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</si>
  <si>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</si>
  <si>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</si>
  <si>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</si>
  <si>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</si>
  <si>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</si>
  <si>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</si>
  <si>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</si>
  <si>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</si>
  <si>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</si>
  <si>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</si>
  <si>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</si>
  <si>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</si>
  <si>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</si>
  <si>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</si>
  <si>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</si>
  <si>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</si>
  <si>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</si>
  <si>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</si>
  <si>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</si>
  <si>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</si>
  <si>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</si>
  <si>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</si>
  <si>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</si>
  <si>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</si>
  <si>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</si>
  <si>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</si>
  <si>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</si>
  <si>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</si>
  <si>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</si>
  <si>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</si>
  <si>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</si>
  <si>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</si>
  <si>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</si>
  <si>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</si>
  <si>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</si>
  <si>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</si>
  <si>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</si>
  <si>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</si>
  <si>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</si>
  <si>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</si>
  <si>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</si>
  <si>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</si>
  <si>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</si>
  <si>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</si>
  <si>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</si>
  <si>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</si>
  <si>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</si>
  <si>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</si>
  <si>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</si>
  <si>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</si>
  <si>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</si>
  <si>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</si>
  <si>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</si>
  <si>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</si>
  <si>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</si>
  <si>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</si>
  <si>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</si>
  <si>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</si>
  <si>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</si>
  <si>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</si>
  <si>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</si>
  <si>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</si>
  <si>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</si>
  <si>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</si>
  <si>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</si>
  <si>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</si>
  <si>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</si>
  <si>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</si>
  <si>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</si>
  <si>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</si>
  <si>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</si>
  <si>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</si>
  <si>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</si>
  <si>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</si>
  <si>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</si>
  <si>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</si>
  <si>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</si>
  <si>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</si>
  <si>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</si>
  <si>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</si>
  <si>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</si>
  <si>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</si>
  <si>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</si>
  <si>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</si>
  <si>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</si>
  <si>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</si>
  <si>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</si>
  <si>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</si>
  <si>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</si>
  <si>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</si>
  <si>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</si>
  <si>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</si>
  <si>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</si>
  <si>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</si>
  <si>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</si>
  <si>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</si>
  <si>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</si>
  <si>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</si>
  <si>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</si>
  <si>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</si>
  <si>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</si>
  <si>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</si>
  <si>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</si>
  <si>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</si>
  <si>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</si>
  <si>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</si>
  <si>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</si>
  <si>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</si>
  <si>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</si>
  <si>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</si>
  <si>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</si>
  <si>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</si>
  <si>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</si>
  <si>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</si>
  <si>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</si>
  <si>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</si>
  <si>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</si>
  <si>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</si>
  <si>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</si>
  <si>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</si>
  <si>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</si>
  <si>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</si>
  <si>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</si>
  <si>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</si>
  <si>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</si>
  <si>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</si>
  <si>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</si>
  <si>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</si>
  <si>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</si>
  <si>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</si>
  <si>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</si>
  <si>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</si>
  <si>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</si>
  <si>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</si>
  <si>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</si>
  <si>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</si>
  <si>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</si>
  <si>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</si>
  <si>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</si>
  <si>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</si>
  <si>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</si>
  <si>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</si>
  <si>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</si>
  <si>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</si>
  <si>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</si>
  <si>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</si>
  <si>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</si>
  <si>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</si>
  <si>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</si>
  <si>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</si>
  <si>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</si>
  <si>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</si>
  <si>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</si>
  <si>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</si>
  <si>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</si>
  <si>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</si>
  <si>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</si>
  <si>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</si>
  <si>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</si>
  <si>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</si>
  <si>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</si>
  <si>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</si>
  <si>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</si>
  <si>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</si>
  <si>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</si>
  <si>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</si>
  <si>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</si>
  <si>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</si>
  <si>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</si>
  <si>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</si>
  <si>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</si>
  <si>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</si>
  <si>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</si>
  <si>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</si>
  <si>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</si>
  <si>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</si>
  <si>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</si>
  <si>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</si>
  <si>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</si>
  <si>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</si>
  <si>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</si>
  <si>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</si>
  <si>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</si>
  <si>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</si>
  <si>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</si>
  <si>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</si>
  <si>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</si>
  <si>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</si>
  <si>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</si>
  <si>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</si>
  <si>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</si>
  <si>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</si>
  <si>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</si>
  <si>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</si>
  <si>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</si>
  <si>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</si>
  <si>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</si>
  <si>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</si>
  <si>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</si>
  <si>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</si>
  <si>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</si>
  <si>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</si>
  <si>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</si>
  <si>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</si>
  <si>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</si>
  <si>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</si>
  <si>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</si>
  <si>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</si>
  <si>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</si>
  <si>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</si>
  <si>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</si>
  <si>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</si>
  <si>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</si>
  <si>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</si>
  <si>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</si>
  <si>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</si>
  <si>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</si>
  <si>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</si>
  <si>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</si>
  <si>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</si>
  <si>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</si>
  <si>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</si>
  <si>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</si>
  <si>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</si>
  <si>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</si>
  <si>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</si>
  <si>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</si>
  <si>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</si>
  <si>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</si>
  <si>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</si>
  <si>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</si>
  <si>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</si>
  <si>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</si>
  <si>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</si>
  <si>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</si>
  <si>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</si>
  <si>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</si>
  <si>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</si>
  <si>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</si>
  <si>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</si>
  <si>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</si>
  <si>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</si>
  <si>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</si>
  <si>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</si>
  <si>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</si>
  <si>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</si>
  <si>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</si>
  <si>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</si>
  <si>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</si>
  <si>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</si>
  <si>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</si>
  <si>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</si>
  <si>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</si>
  <si>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</si>
  <si>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</si>
  <si>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</si>
  <si>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</si>
  <si>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</si>
  <si>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</si>
  <si>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</si>
  <si>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</si>
  <si>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</si>
  <si>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</si>
  <si>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</si>
  <si>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</si>
  <si>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</si>
  <si>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</si>
  <si>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</si>
  <si>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</si>
  <si>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</si>
  <si>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</si>
  <si>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</si>
  <si>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</si>
  <si>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</si>
  <si>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</si>
  <si>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</si>
  <si>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</si>
  <si>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</si>
  <si>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</si>
  <si>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</si>
  <si>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</si>
  <si>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</si>
  <si>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</si>
  <si>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</si>
  <si>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</si>
  <si>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</si>
  <si>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</si>
  <si>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</si>
  <si>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</si>
  <si>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</si>
  <si>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</si>
  <si>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</si>
  <si>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</si>
  <si>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</si>
  <si>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</si>
  <si>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</si>
  <si>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</si>
  <si>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</si>
  <si>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</si>
  <si>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</si>
  <si>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</si>
  <si>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</si>
  <si>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</si>
  <si>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</si>
  <si>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</si>
  <si>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</si>
  <si>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</si>
  <si>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</si>
  <si>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</si>
  <si>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</si>
  <si>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</si>
  <si>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</si>
  <si>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</si>
  <si>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</si>
  <si>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</si>
  <si>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</si>
  <si>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</si>
  <si>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</si>
  <si>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</si>
  <si>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</si>
  <si>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</si>
  <si>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</si>
  <si>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</si>
  <si>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</si>
  <si>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</si>
  <si>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</si>
  <si>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</si>
  <si>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</si>
  <si>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</si>
  <si>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</si>
  <si>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</si>
  <si>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</si>
  <si>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</si>
  <si>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</si>
  <si>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</si>
  <si>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</si>
  <si>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</si>
  <si>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</si>
  <si>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</si>
  <si>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</si>
  <si>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</si>
  <si>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</si>
  <si>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</si>
  <si>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</si>
  <si>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</si>
  <si>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</si>
  <si>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</si>
  <si>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</si>
  <si>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</si>
  <si>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</si>
  <si>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</si>
  <si>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</si>
  <si>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</si>
  <si>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</si>
  <si>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</si>
  <si>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</si>
  <si>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</si>
  <si>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</si>
  <si>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</si>
  <si>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</si>
  <si>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</si>
  <si>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</si>
  <si>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</si>
  <si>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</si>
  <si>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</si>
  <si>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</si>
  <si>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</si>
  <si>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</si>
  <si>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</si>
  <si>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</si>
  <si>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</si>
  <si>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</si>
  <si>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</si>
  <si>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</si>
  <si>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</si>
  <si>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</si>
  <si>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</si>
  <si>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</si>
  <si>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</si>
  <si>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</si>
  <si>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</si>
  <si>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</si>
  <si>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</si>
  <si>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</si>
  <si>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</si>
  <si>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</si>
  <si>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</si>
  <si>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</si>
  <si>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</si>
  <si>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</si>
  <si>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</si>
  <si>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</si>
  <si>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</si>
  <si>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</si>
  <si>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</si>
  <si>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</si>
  <si>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</si>
  <si>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</si>
  <si>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</si>
  <si>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</si>
  <si>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</si>
  <si>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</si>
  <si>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</si>
  <si>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</si>
  <si>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</si>
  <si>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</si>
  <si>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</si>
  <si>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</si>
  <si>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</si>
  <si>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</si>
  <si>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</si>
  <si>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</si>
  <si>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</si>
  <si>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</si>
  <si>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</si>
  <si>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</si>
  <si>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</si>
  <si>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</si>
  <si>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</si>
  <si>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</si>
  <si>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</si>
  <si>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</si>
  <si>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</si>
  <si>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</si>
  <si>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</si>
  <si>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</si>
  <si>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</si>
  <si>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</si>
  <si>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</si>
  <si>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</si>
  <si>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</si>
  <si>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</si>
  <si>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</si>
  <si>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</si>
  <si>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</si>
  <si>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</si>
  <si>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</si>
  <si>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</si>
  <si>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</si>
  <si>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</si>
  <si>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</si>
  <si>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</si>
  <si>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</si>
  <si>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</si>
  <si>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</si>
  <si>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</si>
  <si>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</si>
  <si>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</si>
  <si>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</si>
  <si>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</si>
  <si>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</si>
  <si>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</si>
  <si>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</si>
  <si>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</si>
  <si>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</si>
  <si>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</si>
  <si>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</si>
  <si>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</si>
  <si>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</si>
  <si>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</si>
  <si>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</si>
  <si>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</si>
  <si>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</si>
  <si>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</si>
  <si>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</si>
  <si>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</si>
  <si>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</si>
  <si>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</si>
  <si>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</si>
  <si>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</si>
  <si>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</si>
  <si>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</si>
  <si>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</si>
  <si>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</si>
  <si>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</si>
  <si>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</si>
  <si>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</si>
  <si>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</si>
  <si>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</si>
  <si>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</si>
  <si>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</si>
  <si>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</si>
  <si>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</si>
  <si>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</si>
  <si>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</si>
  <si>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</si>
  <si>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</si>
  <si>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</si>
  <si>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</si>
  <si>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</si>
  <si>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</si>
  <si>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</si>
  <si>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</si>
  <si>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</si>
  <si>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</si>
  <si>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</si>
  <si>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</si>
  <si>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</si>
  <si>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</si>
  <si>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</si>
  <si>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</si>
  <si>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</si>
  <si>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</si>
  <si>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</si>
  <si>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</si>
  <si>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</si>
  <si>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</si>
  <si>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</si>
  <si>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</si>
  <si>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</si>
  <si>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</si>
  <si>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</si>
  <si>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</si>
  <si>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</si>
  <si>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</si>
  <si>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</si>
  <si>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</si>
  <si>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</si>
  <si>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</si>
  <si>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</si>
  <si>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</si>
  <si>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</si>
  <si>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</si>
  <si>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</si>
  <si>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</si>
  <si>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</si>
  <si>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</si>
  <si>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</si>
  <si>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</si>
  <si>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</si>
  <si>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</si>
  <si>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</si>
  <si>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</si>
  <si>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</si>
  <si>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</si>
  <si>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</si>
  <si>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</si>
  <si>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</si>
  <si>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</si>
  <si>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</si>
  <si>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</si>
  <si>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</si>
  <si>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</si>
  <si>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</si>
  <si>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</si>
  <si>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</si>
  <si>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</si>
  <si>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</si>
  <si>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</si>
  <si>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</si>
  <si>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</si>
  <si>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</si>
  <si>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</si>
  <si>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</si>
  <si>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</si>
  <si>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</si>
  <si>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</si>
  <si>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</si>
  <si>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</si>
  <si>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</si>
  <si>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</si>
  <si>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</si>
  <si>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</si>
  <si>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</si>
  <si>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</si>
  <si>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</si>
  <si>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</si>
  <si>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</si>
  <si>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</si>
  <si>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</si>
  <si>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</si>
  <si>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</si>
  <si>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</si>
  <si>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</si>
  <si>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</si>
  <si>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</si>
  <si>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</si>
  <si>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</si>
  <si>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</si>
  <si>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</si>
  <si>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</si>
  <si>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</si>
  <si>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</si>
  <si>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</si>
  <si>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</si>
  <si>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</si>
  <si>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</si>
  <si>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</si>
  <si>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</si>
  <si>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</si>
  <si>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</si>
  <si>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</si>
  <si>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</si>
  <si>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</si>
  <si>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</si>
  <si>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</si>
  <si>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</si>
  <si>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</si>
  <si>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</si>
  <si>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</si>
  <si>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</si>
  <si>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</si>
  <si>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</si>
  <si>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</si>
  <si>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</si>
  <si>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</si>
  <si>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</si>
  <si>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</si>
  <si>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</si>
  <si>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</si>
  <si>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</si>
  <si>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</si>
  <si>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</si>
  <si>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</si>
  <si>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</si>
  <si>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</si>
  <si>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</si>
  <si>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</si>
  <si>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</si>
  <si>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</si>
  <si>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</si>
  <si>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</si>
  <si>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</si>
  <si>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</si>
  <si>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</si>
  <si>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</si>
  <si>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</si>
  <si>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</si>
  <si>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</si>
  <si>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</si>
  <si>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</si>
  <si>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</si>
  <si>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</si>
  <si>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</si>
  <si>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</si>
  <si>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</si>
  <si>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</si>
  <si>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</si>
  <si>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</si>
  <si>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</si>
  <si>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</si>
  <si>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</si>
  <si>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</si>
  <si>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</si>
  <si>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</si>
  <si>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</si>
  <si>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</si>
  <si>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</si>
  <si>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</si>
  <si>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</si>
  <si>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</si>
  <si>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</si>
  <si>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</si>
  <si>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</si>
  <si>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</si>
  <si>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</si>
  <si>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</si>
  <si>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</si>
  <si>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</si>
  <si>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</si>
  <si>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</si>
  <si>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</si>
  <si>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</si>
  <si>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</si>
  <si>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</si>
  <si>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</si>
  <si>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</si>
  <si>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</si>
  <si>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</si>
  <si>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</si>
  <si>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</si>
  <si>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</si>
  <si>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</si>
  <si>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</si>
  <si>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</si>
  <si>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</si>
  <si>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</si>
  <si>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</si>
  <si>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</si>
  <si>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</si>
  <si>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</si>
  <si>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</si>
  <si>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</si>
  <si>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</si>
  <si>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</si>
  <si>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</si>
  <si>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</si>
  <si>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</si>
  <si>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</si>
  <si>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</si>
  <si>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</si>
  <si>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</si>
  <si>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</si>
  <si>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</si>
  <si>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</si>
  <si>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</si>
  <si>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</si>
  <si>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</si>
  <si>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</si>
  <si>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</si>
  <si>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</si>
  <si>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</si>
  <si>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</si>
  <si>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</si>
  <si>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</si>
  <si>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</si>
  <si>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</si>
  <si>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</si>
  <si>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</si>
  <si>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</si>
  <si>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</si>
  <si>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</si>
  <si>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</si>
  <si>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</si>
  <si>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</si>
  <si>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</si>
  <si>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</si>
  <si>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</si>
  <si>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</si>
  <si>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</si>
  <si>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</si>
  <si>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</si>
  <si>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</si>
  <si>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</si>
  <si>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</si>
  <si>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</si>
  <si>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</si>
  <si>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</si>
  <si>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</si>
  <si>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</si>
  <si>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</si>
  <si>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</si>
  <si>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</si>
  <si>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</si>
  <si>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</si>
  <si>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</si>
  <si>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</si>
  <si>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</si>
  <si>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</si>
  <si>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</si>
  <si>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</si>
  <si>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</si>
  <si>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</si>
  <si>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</si>
  <si>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</si>
  <si>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</si>
  <si>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</si>
  <si>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</si>
  <si>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</si>
  <si>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</si>
  <si>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</si>
  <si>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</si>
  <si>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</si>
  <si>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</si>
  <si>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</si>
  <si>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</si>
  <si>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</si>
  <si>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</si>
  <si>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</si>
  <si>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</si>
  <si>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</si>
  <si>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</si>
  <si>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</si>
  <si>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</si>
  <si>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</si>
  <si>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</si>
  <si>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</si>
  <si>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</si>
  <si>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</si>
  <si>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</si>
  <si>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</si>
  <si>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</si>
  <si>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</si>
  <si>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</si>
  <si>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</si>
  <si>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</si>
  <si>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</si>
  <si>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</si>
  <si>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</si>
  <si>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</si>
  <si>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</si>
  <si>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</si>
  <si>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</si>
  <si>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</si>
  <si>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</si>
  <si>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</si>
  <si>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</si>
  <si>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</si>
  <si>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</si>
  <si>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</si>
  <si>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</si>
  <si>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</si>
  <si>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</si>
  <si>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</si>
  <si>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</si>
  <si>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</si>
  <si>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</si>
  <si>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</si>
  <si>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</si>
  <si>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</si>
  <si>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</si>
  <si>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</si>
  <si>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</si>
  <si>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</si>
  <si>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</si>
  <si>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</si>
  <si>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</si>
  <si>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</si>
  <si>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</si>
  <si>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</si>
  <si>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</si>
  <si>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</si>
  <si>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</si>
  <si>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</si>
  <si>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</si>
  <si>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</si>
  <si>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</si>
  <si>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</si>
  <si>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</si>
  <si>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</si>
  <si>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</si>
  <si>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</si>
  <si>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</si>
  <si>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</si>
  <si>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</si>
  <si>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</si>
  <si>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</si>
  <si>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</si>
  <si>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</si>
  <si>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</si>
  <si>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</si>
  <si>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</si>
  <si>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</si>
  <si>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</si>
  <si>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</si>
  <si>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</si>
  <si>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</si>
  <si>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</si>
  <si>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</si>
  <si>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</si>
  <si>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</si>
  <si>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</si>
  <si>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</si>
  <si>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</si>
  <si>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</si>
  <si>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</si>
  <si>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</si>
  <si>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</si>
  <si>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</si>
  <si>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</si>
  <si>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</si>
  <si>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</si>
  <si>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</si>
  <si>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</si>
  <si>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</si>
  <si>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</si>
  <si>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</si>
  <si>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</si>
  <si>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</si>
  <si>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</si>
  <si>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</si>
  <si>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</si>
  <si>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</si>
  <si>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</si>
  <si>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</si>
  <si>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</si>
  <si>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</si>
  <si>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</si>
  <si>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</si>
  <si>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</si>
  <si>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</si>
  <si>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</si>
  <si>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</si>
  <si>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</si>
  <si>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</si>
  <si>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</si>
  <si>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</si>
  <si>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</si>
  <si>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</si>
  <si>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</si>
  <si>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</si>
  <si>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</si>
  <si>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</si>
  <si>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</si>
  <si>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</si>
  <si>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</si>
  <si>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</si>
  <si>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</si>
  <si>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</si>
  <si>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</si>
  <si>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</si>
  <si>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</si>
  <si>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</si>
  <si>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</si>
  <si>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</si>
  <si>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</si>
  <si>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</si>
  <si>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</si>
  <si>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</si>
  <si>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</si>
  <si>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</si>
  <si>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</si>
  <si>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</si>
  <si>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</si>
  <si>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</si>
  <si>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</si>
  <si>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</si>
  <si>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</si>
  <si>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</si>
  <si>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</si>
  <si>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</si>
  <si>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</si>
  <si>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</si>
  <si>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</si>
  <si>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</si>
  <si>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</si>
  <si>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</si>
  <si>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</si>
  <si>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</si>
  <si>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</si>
  <si>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</si>
  <si>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</si>
  <si>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</si>
  <si>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</si>
  <si>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</si>
  <si>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</si>
  <si>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</si>
  <si>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</si>
  <si>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</si>
  <si>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</si>
  <si>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</si>
  <si>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</si>
  <si>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</si>
  <si>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</si>
  <si>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</si>
  <si>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</si>
  <si>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</si>
  <si>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</si>
  <si>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</si>
  <si>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</si>
  <si>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</si>
  <si>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</si>
  <si>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</si>
  <si>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</si>
  <si>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</si>
  <si>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</si>
  <si>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</si>
  <si>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</si>
  <si>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</si>
  <si>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</si>
  <si>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</si>
  <si>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</si>
  <si>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</si>
  <si>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</si>
  <si>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</si>
  <si>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</si>
  <si>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</si>
  <si>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</si>
  <si>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</si>
  <si>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</si>
  <si>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</si>
  <si>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</si>
  <si>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</si>
  <si>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</si>
  <si>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</si>
  <si>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</si>
  <si>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</si>
  <si>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</si>
  <si>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</si>
  <si>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</si>
  <si>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</si>
  <si>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</si>
  <si>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</si>
  <si>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</si>
  <si>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</si>
  <si>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</si>
  <si>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</si>
  <si>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</si>
  <si>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</si>
  <si>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</si>
  <si>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</si>
  <si>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</si>
  <si>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</si>
  <si>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</si>
  <si>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</si>
  <si>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</si>
  <si>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</si>
  <si>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</si>
  <si>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</si>
  <si>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</si>
  <si>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</si>
  <si>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</si>
  <si>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</si>
  <si>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</si>
  <si>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</si>
  <si>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</si>
  <si>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</si>
  <si>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</si>
  <si>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</si>
  <si>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</si>
  <si>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</si>
  <si>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</si>
  <si>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</si>
  <si>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</si>
  <si>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</si>
  <si>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</si>
  <si>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</si>
  <si>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</si>
  <si>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</si>
  <si>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</si>
  <si>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</si>
  <si>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</si>
  <si>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</si>
  <si>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</si>
  <si>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</si>
  <si>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</si>
  <si>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</si>
  <si>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</si>
  <si>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</si>
  <si>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</si>
  <si>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</si>
  <si>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</si>
  <si>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</si>
  <si>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</si>
  <si>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</si>
  <si>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</si>
  <si>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</si>
  <si>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</si>
  <si>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</si>
  <si>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</si>
  <si>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</si>
  <si>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</si>
  <si>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</si>
  <si>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</si>
  <si>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</si>
  <si>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</si>
  <si>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</si>
  <si>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</si>
  <si>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</si>
  <si>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</si>
  <si>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</si>
  <si>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</si>
  <si>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</si>
  <si>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</si>
  <si>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</si>
  <si>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</si>
  <si>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</si>
  <si>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</si>
  <si>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</si>
  <si>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</si>
  <si>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</si>
  <si>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</si>
  <si>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</si>
  <si>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</si>
  <si>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</si>
  <si>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</si>
  <si>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</si>
  <si>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</si>
  <si>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</si>
  <si>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</si>
  <si>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</si>
  <si>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</si>
  <si>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</si>
  <si>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</si>
  <si>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</si>
  <si>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</si>
  <si>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</si>
  <si>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</si>
  <si>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</si>
  <si>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</si>
  <si>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</si>
  <si>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</si>
  <si>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</si>
  <si>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</si>
  <si>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</si>
  <si>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</si>
  <si>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</si>
  <si>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</si>
  <si>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</si>
  <si>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</si>
  <si>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</si>
  <si>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</si>
  <si>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</si>
  <si>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</si>
  <si>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</si>
  <si>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</si>
  <si>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</si>
  <si>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</si>
  <si>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</si>
  <si>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</si>
  <si>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</si>
  <si>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</si>
  <si>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</si>
  <si>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</si>
  <si>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</si>
  <si>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</si>
  <si>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</si>
  <si>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</si>
  <si>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</si>
  <si>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</si>
  <si>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</si>
  <si>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</si>
  <si>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</si>
  <si>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</si>
  <si>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</si>
  <si>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</si>
  <si>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</si>
  <si>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</si>
  <si>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</si>
  <si>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</si>
  <si>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</si>
  <si>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</si>
  <si>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</si>
  <si>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</si>
  <si>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</si>
  <si>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</si>
  <si>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</si>
  <si>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</si>
  <si>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</si>
  <si>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</si>
  <si>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</si>
  <si>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</si>
  <si>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</si>
  <si>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</si>
  <si>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</si>
  <si>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</si>
  <si>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</si>
  <si>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</si>
  <si>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</si>
  <si>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</si>
  <si>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</si>
  <si>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</si>
  <si>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</si>
  <si>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</si>
  <si>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</si>
  <si>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</si>
  <si>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</si>
  <si>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</si>
  <si>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</si>
  <si>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</si>
  <si>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</si>
  <si>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</si>
  <si>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</si>
  <si>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</si>
  <si>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</si>
  <si>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</si>
  <si>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</si>
  <si>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</si>
  <si>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</si>
  <si>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</si>
  <si>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</si>
  <si>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</si>
  <si>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</si>
  <si>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</si>
  <si>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</si>
  <si>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</si>
  <si>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</si>
  <si>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</si>
  <si>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</si>
  <si>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</si>
  <si>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</si>
  <si>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</si>
  <si>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</si>
  <si>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</si>
  <si>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</si>
  <si>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</si>
  <si>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</si>
  <si>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</si>
  <si>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</si>
  <si>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</si>
  <si>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</si>
  <si>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</si>
  <si>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</si>
  <si>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</si>
  <si>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</si>
  <si>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</si>
  <si>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</si>
  <si>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</si>
  <si>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</si>
  <si>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</si>
  <si>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</si>
  <si>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</si>
  <si>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</si>
  <si>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</si>
  <si>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</si>
  <si>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</si>
  <si>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</si>
  <si>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</si>
  <si>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</si>
  <si>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</si>
  <si>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</si>
  <si>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</si>
  <si>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</si>
  <si>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</si>
  <si>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</si>
  <si>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</si>
  <si>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</si>
  <si>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</si>
  <si>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</si>
  <si>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</si>
  <si>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</si>
  <si>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</si>
  <si>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</si>
  <si>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</si>
  <si>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</si>
  <si>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</si>
  <si>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</si>
  <si>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</si>
  <si>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</si>
  <si>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</si>
  <si>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</si>
  <si>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</si>
  <si>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</si>
  <si>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</si>
  <si>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</si>
  <si>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</si>
  <si>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</si>
  <si>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</si>
  <si>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</si>
  <si>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</si>
  <si>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</si>
  <si>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</si>
  <si>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</si>
  <si>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</si>
  <si>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</si>
  <si>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</si>
  <si>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</si>
  <si>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</si>
  <si>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</si>
  <si>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</si>
  <si>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</si>
  <si>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</si>
  <si>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</si>
  <si>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</si>
  <si>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</si>
  <si>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</si>
  <si>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</si>
  <si>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</si>
  <si>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</si>
  <si>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</si>
  <si>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</si>
  <si>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</si>
  <si>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</si>
  <si>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</si>
  <si>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</si>
  <si>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</si>
  <si>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</si>
  <si>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</si>
  <si>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</si>
  <si>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</si>
  <si>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</si>
  <si>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</si>
  <si>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</si>
  <si>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</si>
  <si>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</si>
  <si>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</si>
  <si>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</si>
  <si>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</si>
  <si>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</si>
  <si>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</si>
  <si>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</si>
  <si>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</si>
  <si>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</si>
  <si>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</si>
  <si>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</si>
  <si>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</si>
  <si>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</si>
  <si>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</si>
  <si>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</si>
  <si>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</si>
  <si>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</si>
  <si>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</si>
  <si>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</si>
  <si>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</si>
  <si>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</si>
  <si>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</si>
  <si>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</si>
  <si>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</si>
  <si>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</si>
  <si>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</si>
  <si>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</si>
  <si>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</si>
  <si>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</si>
  <si>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</si>
  <si>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</si>
  <si>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</si>
  <si>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</si>
  <si>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</si>
  <si>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</si>
  <si>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</si>
  <si>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</si>
  <si>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</si>
  <si>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</si>
  <si>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</si>
  <si>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</si>
  <si>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</si>
  <si>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</si>
  <si>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</si>
  <si>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</si>
  <si>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</si>
  <si>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</si>
  <si>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</si>
  <si>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</si>
  <si>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</si>
  <si>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</si>
  <si>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</si>
  <si>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</si>
  <si>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</si>
  <si>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</si>
  <si>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</si>
  <si>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</si>
  <si>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</si>
  <si>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</si>
  <si>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</si>
  <si>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</si>
  <si>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</si>
  <si>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</si>
  <si>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</si>
  <si>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</si>
  <si>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</si>
  <si>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</si>
  <si>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</si>
  <si>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</si>
  <si>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</si>
  <si>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</si>
  <si>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</si>
  <si>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</si>
  <si>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</si>
  <si>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</si>
  <si>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</si>
  <si>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</si>
  <si>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</si>
  <si>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</si>
  <si>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</si>
  <si>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</si>
  <si>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</si>
  <si>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</si>
  <si>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</si>
  <si>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</si>
  <si>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</si>
  <si>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</si>
  <si>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</si>
  <si>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</si>
  <si>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</si>
  <si>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</si>
  <si>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</si>
  <si>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</si>
  <si>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</si>
  <si>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</si>
  <si>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</si>
  <si>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</si>
  <si>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</si>
  <si>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</si>
  <si>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</si>
  <si>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</si>
  <si>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</si>
  <si>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</si>
  <si>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</si>
  <si>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</si>
  <si>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</si>
  <si>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</si>
  <si>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</si>
  <si>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</si>
  <si>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</si>
  <si>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</si>
  <si>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</si>
  <si>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</si>
  <si>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</si>
  <si>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</si>
  <si>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</si>
  <si>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</si>
  <si>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</si>
  <si>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</si>
  <si>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</si>
  <si>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</si>
  <si>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</si>
  <si>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</si>
  <si>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</si>
  <si>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</si>
  <si>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</si>
  <si>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</si>
  <si>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</si>
  <si>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</si>
  <si>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</si>
  <si>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</si>
  <si>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</si>
  <si>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</si>
  <si>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</si>
  <si>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</si>
  <si>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</si>
  <si>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</si>
  <si>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</si>
  <si>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</si>
  <si>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</si>
  <si>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</si>
  <si>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</si>
  <si>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</si>
  <si>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</si>
  <si>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</si>
  <si>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</si>
  <si>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</si>
  <si>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</si>
  <si>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</si>
  <si>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</si>
  <si>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</si>
  <si>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</si>
  <si>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</si>
  <si>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</si>
  <si>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</si>
  <si>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</si>
  <si>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</si>
  <si>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</si>
  <si>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</si>
  <si>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</si>
  <si>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</si>
  <si>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</si>
  <si>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</si>
  <si>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</si>
  <si>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</si>
  <si>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</si>
  <si>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</si>
  <si>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</si>
  <si>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</si>
  <si>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</si>
  <si>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</si>
  <si>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</si>
  <si>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</si>
  <si>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</si>
  <si>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</si>
  <si>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</si>
  <si>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</si>
  <si>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</si>
  <si>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</si>
  <si>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</si>
  <si>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</si>
  <si>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</si>
  <si>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</si>
  <si>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</si>
  <si>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</si>
  <si>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</si>
  <si>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</si>
  <si>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</si>
  <si>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</si>
  <si>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</si>
  <si>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</si>
  <si>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</si>
  <si>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</si>
  <si>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</si>
  <si>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</si>
  <si>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</si>
  <si>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</si>
  <si>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</si>
  <si>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</si>
  <si>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</si>
  <si>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</si>
  <si>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</si>
  <si>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</si>
  <si>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</si>
  <si>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</si>
  <si>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</si>
  <si>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</si>
  <si>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</si>
  <si>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</si>
  <si>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</si>
  <si>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</si>
  <si>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</si>
  <si>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</si>
  <si>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</si>
  <si>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</si>
  <si>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</si>
  <si>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</si>
  <si>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</si>
  <si>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</si>
  <si>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</si>
  <si>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</si>
  <si>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</si>
  <si>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</si>
  <si>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</si>
  <si>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</si>
  <si>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</si>
  <si>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</si>
  <si>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</si>
  <si>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</si>
  <si>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</si>
  <si>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</si>
  <si>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</si>
  <si>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</si>
  <si>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</si>
  <si>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</si>
  <si>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</si>
  <si>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</si>
  <si>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</si>
  <si>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</si>
  <si>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</si>
  <si>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</si>
  <si>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</si>
  <si>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</si>
  <si>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</si>
  <si>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</si>
  <si>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</si>
  <si>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</si>
  <si>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</si>
  <si>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</si>
  <si>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</si>
  <si>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</si>
  <si>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</si>
  <si>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</si>
  <si>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</si>
  <si>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</si>
  <si>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</si>
  <si>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</si>
  <si>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</si>
  <si>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</si>
  <si>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</si>
  <si>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</si>
  <si>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</si>
  <si>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</si>
  <si>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</si>
  <si>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</si>
  <si>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</si>
  <si>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</si>
  <si>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</si>
  <si>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</si>
  <si>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</si>
  <si>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</si>
  <si>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</si>
  <si>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</si>
  <si>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</si>
  <si>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</si>
  <si>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</si>
  <si>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</si>
  <si>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</si>
  <si>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</si>
  <si>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</si>
  <si>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</si>
  <si>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</si>
  <si>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</si>
  <si>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</si>
  <si>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</si>
  <si>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</si>
  <si>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</si>
  <si>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</si>
  <si>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</si>
  <si>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</si>
  <si>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</si>
  <si>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</si>
  <si>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</si>
  <si>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</si>
  <si>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</si>
  <si>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</si>
  <si>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</si>
  <si>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</si>
  <si>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</si>
  <si>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</si>
  <si>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</si>
  <si>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</si>
  <si>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</si>
  <si>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</si>
  <si>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</si>
  <si>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</si>
  <si>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</si>
  <si>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</si>
  <si>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</si>
  <si>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</si>
  <si>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</si>
  <si>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</si>
  <si>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</si>
  <si>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</si>
  <si>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</si>
  <si>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</si>
  <si>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</si>
  <si>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</si>
  <si>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</si>
  <si>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</si>
  <si>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</si>
  <si>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</si>
  <si>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</si>
  <si>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</si>
  <si>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</si>
  <si>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</si>
  <si>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</si>
  <si>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</si>
  <si>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</si>
  <si>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</si>
  <si>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</si>
  <si>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</si>
  <si>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</si>
  <si>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</si>
  <si>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</si>
  <si>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</si>
  <si>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</si>
  <si>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</si>
  <si>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</si>
  <si>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</si>
  <si>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</si>
  <si>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</si>
  <si>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</si>
  <si>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</si>
  <si>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</si>
  <si>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</si>
  <si>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</si>
  <si>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</si>
  <si>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</si>
  <si>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</si>
  <si>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</si>
  <si>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</si>
  <si>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</si>
  <si>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</si>
  <si>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</si>
  <si>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</si>
  <si>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</si>
  <si>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</si>
  <si>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</si>
  <si>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</si>
  <si>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</si>
  <si>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</si>
  <si>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</si>
  <si>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</si>
  <si>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</si>
  <si>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</si>
  <si>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</si>
  <si>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</si>
  <si>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</si>
  <si>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</si>
  <si>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</si>
  <si>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</si>
  <si>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</si>
  <si>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</si>
  <si>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</si>
  <si>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</si>
  <si>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</si>
  <si>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</si>
  <si>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</si>
  <si>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</si>
  <si>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</si>
  <si>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</si>
  <si>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</si>
  <si>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</si>
  <si>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</si>
  <si>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</si>
  <si>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</si>
  <si>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</si>
  <si>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</si>
  <si>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</si>
  <si>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</si>
  <si>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</si>
  <si>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</si>
  <si>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</si>
  <si>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</si>
  <si>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</si>
  <si>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</si>
  <si>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</si>
  <si>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</si>
  <si>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</si>
  <si>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</si>
  <si>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</si>
  <si>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</si>
  <si>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</si>
  <si>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</si>
  <si>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</si>
  <si>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</si>
  <si>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</si>
  <si>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</si>
  <si>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</si>
  <si>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</si>
  <si>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</si>
  <si>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</si>
  <si>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</si>
  <si>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</si>
  <si>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</si>
  <si>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</si>
  <si>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</si>
  <si>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</si>
  <si>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</si>
  <si>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</si>
  <si>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</si>
  <si>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</si>
  <si>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</si>
  <si>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</si>
  <si>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</si>
  <si>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</si>
  <si>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</si>
  <si>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</si>
  <si>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</si>
  <si>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</si>
  <si>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</si>
  <si>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</si>
  <si>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</si>
  <si>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</si>
  <si>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</si>
  <si>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</si>
  <si>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</si>
  <si>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</si>
  <si>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</si>
  <si>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</si>
  <si>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</si>
  <si>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</si>
  <si>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</si>
  <si>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</si>
  <si>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</si>
  <si>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</si>
  <si>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</si>
  <si>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</si>
  <si>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</si>
  <si>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</si>
  <si>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</si>
  <si>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</si>
  <si>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</si>
  <si>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</si>
  <si>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</si>
  <si>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</si>
  <si>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</si>
  <si>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</si>
  <si>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</si>
  <si>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</si>
  <si>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</si>
  <si>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</si>
  <si>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</si>
  <si>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</si>
  <si>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</si>
  <si>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</si>
  <si>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</si>
  <si>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</si>
  <si>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</si>
  <si>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</si>
  <si>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</si>
  <si>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</si>
  <si>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</si>
  <si>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</si>
  <si>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</si>
  <si>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</si>
  <si>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</si>
  <si>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</si>
  <si>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</si>
  <si>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</si>
  <si>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</si>
  <si>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</si>
  <si>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</si>
  <si>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</si>
  <si>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</si>
  <si>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</si>
  <si>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</si>
  <si>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</si>
  <si>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</si>
  <si>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</si>
  <si>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</si>
  <si>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</si>
  <si>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</si>
  <si>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</si>
  <si>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</si>
  <si>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</si>
  <si>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</si>
  <si>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</si>
  <si>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</si>
  <si>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</si>
  <si>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</si>
  <si>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</si>
  <si>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</si>
  <si>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</si>
  <si>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</si>
  <si>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</si>
  <si>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</si>
  <si>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</si>
  <si>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</si>
  <si>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</si>
  <si>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</si>
  <si>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</si>
  <si>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</si>
  <si>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</si>
  <si>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</si>
  <si>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</si>
  <si>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</si>
  <si>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</si>
  <si>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</si>
  <si>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</si>
  <si>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</si>
  <si>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</si>
  <si>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</si>
  <si>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</si>
  <si>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</si>
  <si>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</si>
  <si>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</si>
  <si>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</si>
  <si>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</si>
  <si>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</si>
  <si>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</si>
  <si>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</si>
  <si>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</si>
  <si>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</si>
  <si>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</si>
  <si>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</si>
  <si>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</si>
  <si>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</si>
  <si>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</si>
  <si>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</si>
  <si>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</si>
  <si>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</si>
  <si>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</si>
  <si>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</si>
  <si>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</si>
  <si>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</si>
  <si>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</si>
  <si>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</si>
  <si>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</si>
  <si>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</si>
  <si>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</si>
  <si>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</si>
  <si>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</si>
  <si>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</si>
  <si>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</si>
  <si>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</si>
  <si>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</si>
  <si>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</si>
  <si>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</si>
  <si>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</si>
  <si>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</si>
  <si>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</si>
  <si>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</si>
  <si>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</si>
  <si>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</si>
  <si>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</si>
  <si>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</si>
  <si>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</si>
  <si>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</si>
  <si>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</si>
  <si>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</si>
  <si>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</si>
  <si>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</si>
  <si>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</si>
  <si>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</si>
  <si>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</si>
  <si>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</si>
  <si>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</si>
  <si>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</si>
  <si>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</si>
  <si>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</si>
  <si>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</si>
  <si>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</si>
  <si>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</si>
  <si>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</si>
  <si>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</si>
  <si>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</si>
  <si>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</si>
  <si>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</si>
  <si>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</si>
  <si>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</si>
  <si>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</si>
  <si>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</si>
  <si>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</si>
  <si>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</si>
  <si>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</si>
  <si>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</si>
  <si>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</si>
  <si>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</si>
  <si>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</si>
  <si>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</si>
  <si>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</si>
  <si>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</si>
  <si>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</si>
  <si>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</si>
  <si>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</si>
  <si>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</si>
  <si>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</si>
  <si>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</si>
  <si>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</si>
  <si>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</si>
  <si>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</si>
  <si>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</si>
  <si>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</si>
  <si>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</si>
  <si>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</si>
  <si>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</si>
  <si>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</si>
  <si>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</si>
  <si>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</si>
  <si>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</si>
  <si>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</si>
  <si>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</si>
  <si>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</si>
  <si>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</si>
  <si>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</si>
  <si>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</si>
  <si>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</si>
  <si>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</si>
  <si>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</si>
  <si>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</si>
  <si>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</si>
  <si>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</si>
  <si>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</si>
  <si>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</si>
  <si>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</si>
  <si>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</si>
  <si>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</si>
  <si>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</si>
  <si>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</si>
  <si>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</si>
  <si>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</si>
  <si>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</si>
  <si>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</si>
  <si>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</si>
  <si>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</si>
  <si>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</si>
  <si>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</si>
  <si>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</si>
  <si>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</si>
  <si>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</si>
  <si>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</si>
  <si>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</si>
  <si>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</si>
  <si>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</si>
  <si>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</si>
  <si>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</si>
  <si>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</si>
  <si>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</si>
  <si>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</si>
  <si>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</si>
  <si>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</si>
  <si>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</si>
  <si>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</si>
  <si>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</si>
  <si>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</si>
  <si>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</si>
  <si>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</si>
  <si>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</si>
  <si>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</si>
  <si>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</si>
  <si>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</si>
  <si>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</si>
  <si>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</si>
  <si>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</si>
  <si>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</si>
  <si>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</si>
  <si>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</si>
  <si>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</si>
  <si>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</si>
  <si>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</si>
  <si>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</si>
  <si>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</si>
  <si>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</si>
  <si>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</si>
  <si>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</si>
  <si>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</si>
  <si>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</si>
  <si>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</si>
  <si>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</si>
  <si>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</si>
  <si>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</si>
  <si>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</si>
  <si>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</si>
  <si>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</si>
  <si>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</si>
  <si>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</si>
  <si>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</si>
  <si>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</si>
  <si>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</si>
  <si>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</si>
  <si>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</si>
  <si>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</si>
  <si>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</si>
  <si>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</si>
  <si>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</si>
  <si>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</si>
  <si>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</si>
  <si>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</si>
  <si>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</si>
  <si>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</si>
  <si>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</si>
  <si>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</si>
  <si>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</si>
  <si>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</si>
  <si>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</si>
  <si>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</si>
  <si>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</si>
  <si>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</si>
  <si>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</si>
  <si>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</si>
  <si>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</si>
  <si>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</si>
  <si>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</si>
  <si>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</si>
  <si>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</si>
  <si>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</si>
  <si>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</si>
  <si>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</si>
  <si>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</si>
  <si>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</si>
  <si>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</si>
  <si>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</si>
  <si>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</si>
  <si>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</si>
  <si>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</si>
  <si>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</si>
  <si>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</si>
  <si>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</si>
  <si>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</si>
  <si>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</si>
  <si>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</si>
  <si>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</si>
  <si>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</si>
  <si>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</si>
  <si>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</si>
  <si>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</si>
  <si>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</si>
  <si>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</si>
  <si>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</si>
  <si>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</si>
  <si>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</si>
  <si>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</si>
  <si>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</si>
  <si>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</si>
  <si>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</si>
  <si>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</si>
  <si>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</si>
  <si>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</si>
  <si>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</si>
  <si>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</si>
  <si>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</si>
  <si>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</si>
  <si>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</si>
  <si>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</si>
  <si>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</si>
  <si>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</si>
  <si>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</si>
  <si>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</si>
  <si>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</si>
  <si>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</si>
  <si>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</si>
  <si>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</si>
  <si>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</si>
  <si>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</si>
  <si>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</si>
  <si>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</si>
  <si>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</si>
  <si>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</si>
  <si>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</si>
  <si>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</si>
  <si>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</si>
  <si>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</si>
  <si>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</si>
  <si>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</si>
  <si>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</si>
  <si>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</si>
  <si>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</si>
  <si>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</si>
  <si>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</si>
  <si>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</si>
  <si>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</si>
  <si>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</si>
  <si>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</si>
  <si>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</si>
  <si>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</si>
  <si>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</si>
  <si>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</si>
  <si>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</si>
  <si>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</si>
  <si>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</si>
  <si>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</si>
  <si>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</si>
  <si>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</si>
  <si>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</si>
  <si>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</si>
  <si>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</si>
  <si>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</si>
  <si>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</si>
  <si>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</si>
  <si>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</si>
  <si>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</si>
  <si>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</si>
  <si>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</si>
  <si>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</si>
  <si>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</si>
  <si>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</si>
  <si>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</si>
  <si>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</si>
  <si>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</si>
  <si>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</si>
  <si>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</si>
  <si>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</si>
  <si>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</si>
  <si>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</si>
  <si>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</si>
  <si>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</si>
  <si>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</si>
  <si>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</si>
  <si>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</si>
  <si>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</si>
  <si>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</si>
  <si>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</si>
  <si>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</si>
  <si>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</si>
  <si>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</si>
  <si>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</si>
  <si>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</si>
  <si>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</si>
  <si>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</si>
  <si>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</si>
  <si>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</si>
  <si>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</si>
  <si>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</si>
  <si>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</si>
  <si>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</si>
  <si>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</si>
  <si>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</si>
  <si>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</si>
  <si>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</si>
  <si>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</si>
  <si>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</si>
  <si>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</si>
  <si>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</si>
  <si>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</si>
  <si>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</si>
  <si>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</si>
  <si>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</si>
  <si>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</si>
  <si>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</si>
  <si>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</si>
  <si>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</si>
  <si>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</si>
  <si>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</si>
  <si>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</si>
  <si>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</si>
  <si>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</si>
  <si>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</si>
  <si>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</si>
  <si>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</si>
  <si>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</si>
  <si>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</si>
  <si>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</si>
  <si>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</si>
  <si>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</si>
  <si>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</si>
  <si>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</si>
  <si>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</si>
  <si>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</si>
  <si>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</si>
  <si>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</si>
  <si>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</si>
  <si>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</si>
  <si>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</si>
  <si>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</si>
  <si>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</si>
  <si>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</si>
  <si>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</si>
  <si>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</si>
  <si>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</si>
  <si>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</si>
  <si>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</si>
  <si>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</si>
  <si>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</si>
  <si>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</si>
  <si>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</si>
  <si>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</si>
  <si>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</si>
  <si>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</si>
  <si>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</si>
  <si>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</si>
  <si>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</si>
  <si>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</si>
  <si>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</si>
  <si>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</si>
  <si>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</si>
  <si>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</si>
  <si>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</si>
  <si>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</si>
  <si>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</si>
  <si>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</si>
  <si>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</si>
  <si>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</si>
  <si>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</si>
  <si>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</si>
  <si>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</si>
  <si>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</si>
  <si>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</si>
  <si>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</si>
  <si>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</si>
  <si>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</si>
  <si>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</si>
  <si>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</si>
  <si>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</si>
  <si>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</si>
  <si>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</si>
  <si>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</si>
  <si>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</si>
  <si>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</si>
  <si>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</si>
  <si>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</si>
  <si>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</si>
  <si>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</si>
  <si>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</si>
  <si>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</si>
  <si>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</si>
  <si>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</si>
  <si>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</si>
  <si>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</si>
  <si>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</si>
  <si>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</si>
  <si>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</si>
  <si>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</si>
  <si>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</si>
  <si>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</si>
  <si>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</si>
  <si>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</si>
  <si>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</si>
  <si>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</si>
  <si>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</si>
  <si>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</si>
  <si>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</si>
  <si>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</si>
  <si>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</si>
  <si>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</si>
  <si>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</si>
  <si>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</si>
  <si>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</si>
  <si>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</si>
  <si>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</si>
  <si>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</si>
  <si>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</si>
  <si>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</si>
  <si>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</si>
  <si>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</si>
  <si>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</si>
  <si>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</si>
  <si>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</si>
  <si>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</si>
  <si>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</si>
  <si>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</si>
  <si>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</si>
  <si>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</si>
  <si>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</si>
  <si>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</si>
  <si>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</si>
  <si>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</si>
  <si>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</si>
  <si>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</si>
  <si>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</si>
  <si>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</si>
  <si>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</si>
  <si>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</si>
  <si>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</si>
  <si>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</si>
  <si>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</si>
  <si>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</si>
  <si>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</si>
  <si>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</si>
  <si>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</si>
  <si>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</si>
  <si>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</si>
  <si>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</si>
  <si>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</si>
  <si>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</si>
  <si>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</si>
  <si>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</si>
  <si>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</si>
  <si>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</si>
  <si>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</si>
  <si>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</si>
  <si>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</si>
  <si>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</si>
  <si>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</si>
  <si>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</si>
  <si>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</si>
  <si>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</si>
  <si>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</si>
  <si>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</si>
  <si>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</si>
  <si>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</si>
  <si>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</si>
  <si>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</si>
  <si>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</si>
  <si>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</si>
  <si>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</si>
  <si>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</si>
  <si>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</si>
  <si>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</si>
  <si>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</si>
  <si>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</si>
  <si>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</si>
  <si>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</si>
  <si>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</si>
  <si>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</si>
  <si>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</si>
  <si>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</si>
  <si>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</si>
  <si>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</si>
  <si>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</si>
  <si>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</si>
  <si>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</si>
  <si>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</si>
  <si>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</si>
  <si>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</si>
  <si>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</si>
  <si>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</si>
  <si>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</si>
  <si>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</si>
  <si>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</si>
  <si>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</si>
  <si>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</si>
  <si>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</si>
  <si>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</si>
  <si>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</si>
  <si>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</si>
  <si>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</si>
  <si>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</si>
  <si>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</si>
  <si>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</si>
  <si>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</si>
  <si>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</si>
  <si>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</si>
  <si>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</si>
  <si>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</si>
  <si>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</si>
  <si>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</si>
  <si>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</si>
  <si>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</si>
  <si>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</si>
  <si>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</si>
  <si>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</si>
  <si>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</si>
  <si>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</si>
  <si>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</si>
  <si>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</si>
  <si>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</si>
  <si>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</si>
  <si>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</si>
  <si>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</si>
  <si>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</si>
  <si>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</si>
  <si>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</si>
  <si>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</si>
  <si>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</si>
  <si>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</si>
  <si>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</si>
  <si>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</si>
  <si>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</si>
  <si>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</si>
  <si>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</si>
  <si>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</si>
  <si>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</si>
  <si>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</si>
  <si>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</si>
  <si>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</si>
  <si>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</si>
  <si>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</si>
  <si>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</si>
  <si>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</si>
  <si>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</si>
  <si>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</si>
  <si>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</si>
  <si>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</si>
  <si>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</si>
  <si>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</si>
  <si>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</si>
  <si>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</si>
  <si>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</si>
  <si>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</si>
  <si>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</si>
  <si>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</si>
  <si>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</si>
  <si>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</si>
  <si>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</si>
  <si>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</si>
  <si>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</si>
  <si>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</si>
  <si>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</si>
  <si>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</si>
  <si>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</si>
  <si>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</si>
  <si>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</si>
  <si>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</si>
  <si>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</si>
  <si>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</si>
  <si>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</si>
  <si>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</si>
  <si>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</si>
  <si>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</si>
  <si>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</si>
  <si>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</si>
  <si>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</si>
  <si>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</si>
  <si>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</si>
  <si>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</si>
  <si>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</si>
  <si>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</si>
  <si>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</si>
  <si>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</si>
  <si>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</si>
  <si>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</si>
  <si>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</si>
  <si>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</si>
  <si>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</si>
  <si>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</si>
  <si>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</si>
  <si>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</si>
  <si>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</si>
  <si>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</si>
  <si>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</si>
  <si>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</si>
  <si>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</si>
  <si>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</si>
  <si>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</si>
  <si>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</si>
  <si>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</si>
  <si>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</si>
  <si>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</si>
  <si>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</si>
  <si>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</si>
  <si>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</si>
  <si>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</si>
  <si>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</si>
  <si>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</si>
  <si>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</si>
  <si>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</si>
  <si>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</si>
  <si>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</si>
  <si>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</si>
  <si>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</si>
  <si>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</si>
  <si>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</si>
  <si>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</si>
  <si>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</si>
  <si>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</si>
  <si>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</si>
  <si>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</si>
  <si>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</si>
  <si>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</si>
  <si>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</si>
  <si>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</si>
  <si>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</si>
  <si>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</si>
  <si>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</si>
  <si>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</si>
  <si>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</si>
  <si>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</si>
  <si>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</si>
  <si>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</si>
  <si>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</si>
  <si>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</si>
  <si>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</si>
  <si>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</si>
  <si>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</si>
  <si>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</si>
  <si>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</si>
  <si>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</si>
  <si>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</si>
  <si>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</si>
  <si>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</si>
  <si>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</si>
  <si>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</si>
  <si>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</si>
  <si>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</si>
  <si>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</si>
  <si>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</si>
  <si>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</si>
  <si>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</si>
  <si>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</si>
  <si>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</si>
  <si>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</si>
  <si>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</si>
  <si>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</si>
  <si>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</si>
  <si>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</si>
  <si>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</si>
  <si>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</si>
  <si>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</si>
  <si>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</si>
  <si>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</si>
  <si>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</si>
  <si>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</si>
  <si>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</si>
  <si>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</si>
  <si>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</si>
  <si>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</si>
  <si>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</si>
  <si>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</si>
  <si>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</si>
  <si>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</si>
  <si>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</si>
  <si>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</si>
  <si>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</si>
  <si>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</si>
  <si>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</si>
  <si>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</si>
  <si>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</si>
  <si>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</si>
  <si>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</si>
  <si>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</si>
  <si>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</si>
  <si>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</si>
  <si>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</si>
  <si>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</si>
  <si>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</si>
  <si>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</si>
  <si>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</si>
  <si>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</si>
  <si>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</si>
  <si>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</si>
  <si>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</si>
  <si>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</si>
  <si>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</si>
  <si>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</si>
  <si>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</si>
  <si>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</si>
  <si>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</si>
  <si>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</si>
  <si>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</si>
  <si>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</si>
  <si>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</si>
  <si>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</si>
  <si>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</si>
  <si>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</si>
  <si>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</si>
  <si>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</si>
  <si>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</si>
  <si>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</si>
  <si>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</si>
  <si>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</si>
  <si>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</si>
  <si>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</si>
  <si>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</si>
  <si>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</si>
  <si>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</si>
  <si>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</si>
  <si>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</si>
  <si>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</si>
  <si>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</si>
  <si>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</si>
  <si>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</si>
  <si>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</si>
  <si>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</si>
  <si>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</si>
  <si>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</si>
  <si>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</si>
  <si>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</si>
  <si>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</si>
  <si>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</si>
  <si>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</si>
  <si>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</si>
  <si>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</si>
  <si>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</si>
  <si>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</si>
  <si>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</si>
  <si>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</si>
  <si>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</si>
  <si>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</si>
  <si>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</si>
  <si>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</si>
  <si>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</si>
  <si>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</si>
  <si>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</si>
  <si>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</si>
  <si>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</si>
  <si>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</si>
  <si>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</si>
  <si>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</si>
  <si>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</si>
  <si>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</si>
  <si>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</si>
  <si>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</si>
  <si>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</si>
  <si>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</si>
  <si>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</si>
  <si>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</si>
  <si>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</si>
  <si>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</si>
  <si>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</si>
  <si>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</si>
  <si>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</si>
  <si>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</si>
  <si>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</si>
  <si>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</si>
  <si>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</si>
  <si>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</si>
  <si>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</si>
  <si>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</si>
  <si>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</si>
  <si>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</si>
  <si>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</si>
  <si>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</si>
  <si>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</si>
  <si>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</si>
  <si>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</si>
  <si>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</si>
  <si>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</si>
  <si>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</si>
  <si>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</si>
  <si>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</si>
  <si>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</si>
  <si>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</si>
  <si>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</si>
  <si>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</si>
  <si>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</si>
  <si>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</si>
  <si>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</si>
  <si>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</si>
  <si>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</si>
  <si>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</si>
  <si>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</si>
  <si>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</si>
  <si>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</si>
  <si>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</si>
  <si>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</si>
  <si>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</si>
  <si>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</si>
  <si>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</si>
  <si>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</si>
  <si>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</si>
  <si>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</si>
  <si>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</si>
  <si>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</si>
  <si>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</si>
  <si>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</si>
  <si>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</si>
  <si>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</si>
  <si>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</si>
  <si>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</si>
  <si>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</si>
  <si>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</si>
  <si>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</si>
  <si>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</si>
  <si>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</si>
  <si>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</si>
  <si>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</si>
  <si>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</si>
  <si>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</si>
  <si>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</si>
  <si>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</si>
  <si>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</si>
  <si>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</si>
  <si>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</si>
  <si>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</si>
  <si>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</si>
  <si>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</si>
  <si>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</si>
  <si>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</si>
  <si>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</si>
  <si>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</si>
  <si>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</si>
  <si>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</si>
  <si>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</si>
  <si>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</si>
  <si>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</si>
  <si>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</si>
  <si>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</si>
  <si>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</si>
  <si>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</si>
  <si>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</si>
  <si>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</si>
  <si>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</si>
  <si>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</si>
  <si>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</si>
  <si>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</si>
  <si>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</si>
  <si>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</si>
  <si>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</si>
  <si>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</si>
  <si>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</si>
  <si>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</si>
  <si>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</si>
  <si>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</si>
  <si>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</si>
  <si>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</si>
  <si>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</si>
  <si>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</si>
  <si>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</si>
  <si>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</si>
  <si>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</si>
  <si>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</si>
  <si>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</si>
  <si>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</si>
  <si>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</si>
  <si>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</si>
  <si>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</si>
  <si>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</si>
  <si>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</si>
  <si>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</si>
  <si>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</si>
  <si>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</si>
  <si>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</si>
  <si>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</si>
  <si>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</si>
  <si>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</si>
  <si>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</si>
  <si>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</si>
  <si>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</si>
  <si>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</si>
  <si>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</si>
  <si>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</si>
  <si>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</si>
  <si>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</si>
  <si>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</si>
  <si>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</si>
  <si>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</si>
  <si>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</si>
  <si>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</si>
  <si>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</si>
  <si>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</si>
  <si>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</si>
  <si>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</si>
  <si>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</si>
  <si>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</si>
  <si>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</si>
  <si>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</si>
  <si>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</si>
  <si>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</si>
  <si>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</si>
  <si>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</si>
  <si>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</si>
  <si>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</si>
  <si>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</si>
  <si>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</si>
  <si>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</si>
  <si>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</si>
  <si>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</si>
  <si>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</si>
  <si>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</si>
  <si>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</si>
  <si>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</si>
  <si>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</si>
  <si>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</si>
  <si>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</si>
  <si>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</si>
  <si>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</si>
  <si>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</si>
  <si>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</si>
  <si>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</si>
  <si>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</si>
  <si>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</si>
  <si>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</si>
  <si>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</si>
  <si>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</si>
  <si>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</si>
  <si>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</si>
  <si>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</si>
  <si>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</si>
  <si>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</si>
  <si>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</si>
  <si>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</si>
  <si>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</si>
  <si>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</si>
  <si>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</si>
  <si>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</si>
  <si>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</si>
  <si>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</si>
  <si>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</si>
  <si>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</si>
  <si>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</si>
  <si>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</si>
  <si>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</si>
  <si>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</si>
  <si>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</si>
  <si>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</si>
  <si>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</si>
  <si>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</si>
  <si>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</si>
  <si>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</si>
  <si>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</si>
  <si>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</si>
  <si>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</si>
  <si>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</si>
  <si>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</si>
  <si>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</si>
  <si>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</si>
  <si>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</si>
  <si>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</si>
  <si>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</si>
  <si>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</si>
  <si>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</si>
  <si>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</si>
  <si>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</si>
  <si>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</si>
  <si>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</si>
  <si>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</si>
  <si>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</si>
  <si>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</si>
  <si>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</si>
  <si>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</si>
  <si>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</si>
  <si>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</si>
  <si>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</si>
  <si>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</si>
  <si>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</si>
  <si>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</si>
  <si>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</si>
  <si>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</si>
  <si>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</si>
  <si>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</si>
  <si>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</si>
  <si>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</si>
  <si>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</si>
  <si>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</si>
  <si>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</si>
  <si>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</si>
  <si>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</si>
  <si>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</si>
  <si>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</si>
  <si>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</si>
  <si>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</si>
  <si>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</si>
  <si>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</si>
  <si>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</si>
  <si>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</si>
  <si>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</si>
  <si>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</si>
  <si>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</si>
  <si>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</si>
  <si>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</si>
  <si>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</si>
  <si>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</si>
  <si>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</si>
  <si>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</si>
  <si>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</si>
  <si>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</si>
  <si>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</si>
  <si>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</si>
  <si>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</si>
  <si>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</si>
  <si>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</si>
  <si>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</si>
  <si>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</si>
  <si>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</si>
  <si>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</si>
  <si>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</si>
  <si>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</si>
  <si>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</si>
  <si>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</si>
  <si>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</si>
  <si>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</si>
  <si>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</si>
  <si>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</si>
  <si>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</si>
  <si>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</si>
  <si>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</si>
  <si>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</si>
  <si>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</si>
  <si>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</si>
  <si>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</si>
  <si>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</si>
  <si>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</si>
  <si>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</si>
  <si>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</si>
  <si>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</si>
  <si>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</si>
  <si>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</si>
  <si>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</si>
  <si>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</si>
  <si>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</si>
  <si>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</si>
  <si>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</si>
  <si>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</si>
  <si>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</si>
  <si>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</si>
  <si>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</si>
  <si>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</si>
  <si>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</si>
  <si>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</si>
  <si>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</si>
  <si>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</si>
  <si>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</si>
  <si>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</si>
  <si>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</si>
  <si>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</si>
  <si>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</si>
  <si>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</si>
  <si>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</si>
  <si>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</si>
  <si>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</si>
  <si>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</si>
  <si>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</si>
  <si>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</si>
  <si>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</si>
  <si>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</si>
  <si>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</si>
  <si>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</si>
  <si>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</si>
  <si>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</si>
  <si>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</si>
  <si>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</si>
  <si>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</si>
  <si>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</si>
  <si>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</si>
  <si>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</si>
  <si>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</si>
  <si>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</si>
  <si>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</si>
  <si>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</si>
  <si>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</si>
  <si>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</si>
  <si>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</si>
  <si>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</si>
  <si>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</si>
  <si>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</si>
  <si>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</si>
  <si>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</si>
  <si>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</si>
  <si>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</si>
  <si>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</si>
  <si>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</si>
  <si>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</si>
  <si>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</si>
  <si>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</si>
  <si>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</si>
  <si>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</si>
  <si>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</si>
  <si>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</si>
  <si>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</si>
  <si>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</si>
  <si>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</si>
  <si>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</si>
  <si>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</si>
  <si>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</si>
  <si>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</si>
  <si>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</si>
  <si>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</si>
  <si>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</si>
  <si>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</si>
  <si>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</si>
  <si>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</si>
  <si>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</si>
  <si>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</si>
  <si>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</si>
  <si>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</si>
  <si>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</si>
  <si>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</si>
  <si>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</si>
  <si>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</si>
  <si>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</si>
  <si>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</si>
  <si>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</si>
  <si>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</si>
  <si>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</si>
  <si>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</si>
  <si>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</si>
  <si>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</si>
  <si>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</si>
  <si>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</si>
  <si>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</si>
  <si>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</si>
  <si>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</si>
  <si>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</si>
  <si>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</si>
  <si>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</si>
  <si>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</si>
  <si>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</si>
  <si>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</si>
  <si>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</si>
  <si>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</si>
  <si>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</si>
  <si>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</si>
  <si>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</si>
  <si>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</si>
  <si>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</si>
  <si>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</si>
  <si>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</si>
  <si>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</si>
  <si>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</si>
  <si>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</si>
  <si>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</si>
  <si>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</si>
  <si>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</si>
  <si>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</si>
  <si>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</si>
  <si>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</si>
  <si>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</si>
  <si>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</si>
  <si>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</si>
  <si>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</si>
  <si>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</si>
  <si>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</si>
  <si>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</si>
  <si>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</si>
  <si>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</si>
  <si>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</si>
  <si>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</si>
  <si>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</si>
  <si>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</si>
  <si>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</si>
  <si>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</si>
  <si>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</si>
  <si>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</si>
  <si>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</si>
  <si>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</si>
  <si>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</si>
  <si>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</si>
  <si>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</si>
  <si>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</si>
  <si>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</si>
  <si>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</si>
  <si>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</si>
  <si>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</si>
  <si>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</si>
  <si>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</si>
  <si>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</si>
  <si>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</si>
  <si>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</si>
  <si>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</si>
  <si>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</si>
  <si>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</si>
  <si>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</si>
  <si>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</si>
  <si>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</si>
  <si>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</si>
  <si>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</si>
  <si>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</si>
  <si>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</si>
  <si>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</si>
  <si>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</si>
  <si>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</si>
  <si>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</si>
  <si>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</si>
  <si>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</si>
  <si>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</si>
  <si>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</si>
  <si>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</si>
  <si>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</si>
  <si>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</si>
  <si>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</si>
  <si>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</si>
  <si>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</si>
  <si>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</si>
  <si>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</si>
  <si>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</si>
  <si>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</si>
  <si>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</si>
  <si>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</si>
  <si>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</si>
  <si>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</si>
  <si>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</si>
  <si>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</si>
  <si>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</si>
  <si>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</si>
  <si>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</si>
  <si>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</si>
  <si>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</si>
  <si>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</si>
  <si>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</si>
  <si>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</si>
  <si>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</si>
  <si>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</si>
  <si>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</si>
  <si>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</si>
  <si>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</si>
  <si>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</si>
  <si>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</si>
  <si>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</si>
  <si>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</si>
  <si>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</si>
  <si>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</si>
  <si>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</si>
  <si>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</si>
  <si>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</si>
  <si>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</si>
  <si>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</si>
  <si>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</si>
  <si>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</si>
  <si>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</si>
  <si>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</si>
  <si>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</si>
  <si>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</si>
  <si>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</si>
  <si>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</si>
  <si>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</si>
  <si>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</si>
  <si>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</si>
  <si>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</si>
  <si>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</si>
  <si>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</si>
  <si>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</si>
  <si>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</si>
  <si>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</si>
  <si>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</si>
  <si>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</si>
  <si>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</si>
  <si>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</si>
  <si>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</si>
  <si>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</si>
  <si>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</si>
  <si>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</si>
  <si>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</si>
  <si>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</si>
  <si>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</si>
  <si>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</si>
  <si>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</si>
  <si>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</si>
  <si>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</si>
  <si>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</si>
  <si>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</si>
  <si>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</si>
  <si>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</si>
  <si>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</si>
  <si>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</si>
  <si>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</si>
  <si>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</si>
  <si>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</si>
  <si>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</si>
  <si>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</si>
  <si>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</si>
  <si>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</si>
  <si>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</si>
  <si>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</si>
  <si>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</si>
  <si>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</si>
  <si>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</si>
  <si>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</si>
  <si>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</si>
  <si>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</si>
  <si>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</si>
  <si>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</si>
  <si>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</si>
  <si>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</si>
  <si>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</si>
  <si>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</si>
  <si>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</si>
  <si>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</si>
  <si>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</si>
  <si>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</si>
  <si>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</si>
  <si>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</si>
  <si>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</si>
  <si>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</si>
  <si>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</si>
  <si>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</si>
  <si>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</si>
  <si>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</si>
  <si>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</si>
  <si>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</si>
  <si>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</si>
  <si>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</si>
  <si>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</si>
  <si>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</si>
  <si>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</si>
  <si>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</si>
  <si>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</si>
  <si>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</si>
  <si>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</si>
  <si>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</si>
  <si>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</si>
  <si>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</si>
  <si>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</si>
  <si>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</si>
  <si>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</si>
  <si>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</si>
  <si>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</si>
  <si>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</si>
  <si>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</si>
  <si>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</si>
  <si>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</si>
  <si>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</si>
  <si>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</si>
  <si>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</si>
  <si>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</si>
  <si>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</si>
  <si>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</si>
  <si>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</si>
  <si>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</si>
  <si>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</si>
  <si>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</si>
  <si>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</si>
  <si>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</si>
  <si>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</si>
  <si>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</si>
  <si>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</si>
  <si>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</si>
  <si>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</si>
  <si>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</si>
  <si>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</si>
  <si>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</si>
  <si>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</si>
  <si>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</si>
  <si>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</si>
  <si>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</si>
  <si>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</si>
  <si>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</si>
  <si>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</si>
  <si>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</si>
  <si>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</si>
  <si>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</si>
  <si>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</si>
  <si>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</si>
  <si>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</si>
  <si>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</si>
  <si>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</si>
  <si>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</si>
  <si>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</si>
  <si>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</si>
  <si>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</si>
  <si>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</si>
  <si>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</si>
  <si>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</si>
  <si>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</si>
  <si>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</si>
  <si>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</si>
  <si>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</si>
  <si>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</si>
  <si>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</si>
  <si>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</si>
  <si>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</si>
  <si>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</si>
  <si>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</si>
  <si>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</si>
  <si>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</si>
  <si>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</si>
  <si>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</si>
  <si>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</si>
  <si>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</si>
  <si>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</si>
  <si>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</si>
  <si>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</si>
  <si>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</si>
  <si>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</si>
  <si>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</si>
  <si>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</si>
  <si>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</si>
  <si>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</si>
  <si>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</si>
  <si>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</si>
  <si>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</si>
  <si>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</si>
  <si>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</si>
  <si>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</si>
  <si>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</si>
  <si>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</si>
  <si>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</si>
  <si>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</si>
  <si>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</si>
  <si>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</si>
  <si>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</si>
  <si>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</si>
  <si>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</si>
  <si>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</si>
  <si>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</si>
  <si>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</si>
  <si>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</si>
  <si>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</si>
  <si>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</si>
  <si>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</si>
  <si>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</si>
  <si>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</si>
  <si>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</si>
  <si>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</si>
  <si>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</si>
  <si>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</si>
  <si>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</si>
  <si>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</si>
  <si>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</si>
  <si>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</si>
  <si>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</si>
  <si>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</si>
  <si>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</si>
  <si>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</si>
  <si>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</si>
  <si>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</si>
  <si>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</si>
  <si>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</si>
  <si>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</si>
  <si>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</si>
  <si>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</si>
  <si>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</si>
  <si>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</si>
  <si>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</si>
  <si>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</si>
  <si>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</si>
  <si>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</si>
  <si>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</si>
  <si>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</si>
  <si>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</si>
  <si>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</si>
  <si>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</si>
  <si>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</si>
  <si>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</si>
  <si>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</si>
  <si>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</si>
  <si>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</si>
  <si>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</si>
  <si>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</si>
  <si>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</si>
  <si>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</si>
  <si>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</si>
  <si>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</si>
  <si>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</si>
  <si>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</si>
  <si>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</si>
  <si>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</si>
  <si>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</si>
  <si>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</si>
  <si>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</si>
  <si>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</si>
  <si>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</si>
  <si>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</si>
  <si>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</si>
  <si>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</si>
  <si>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</si>
  <si>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</si>
  <si>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</si>
  <si>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</si>
  <si>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</si>
  <si>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</si>
  <si>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</si>
  <si>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</si>
  <si>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</si>
  <si>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</si>
  <si>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</si>
  <si>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</si>
  <si>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</si>
  <si>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</si>
  <si>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</si>
  <si>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</si>
  <si>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</si>
  <si>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</si>
  <si>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</si>
  <si>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</si>
  <si>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</si>
  <si>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</si>
  <si>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</si>
  <si>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</si>
  <si>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</si>
  <si>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</si>
  <si>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</si>
  <si>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</si>
  <si>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</si>
  <si>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</si>
  <si>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</si>
  <si>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</si>
  <si>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</si>
  <si>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</si>
  <si>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</si>
  <si>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</si>
  <si>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</si>
  <si>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</si>
  <si>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</si>
  <si>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</si>
  <si>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</si>
  <si>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</si>
  <si>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</si>
  <si>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</si>
  <si>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</si>
  <si>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</si>
  <si>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</si>
  <si>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</si>
  <si>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</si>
  <si>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</si>
  <si>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</si>
  <si>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</si>
  <si>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</si>
  <si>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</si>
  <si>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</si>
  <si>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</si>
  <si>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</si>
  <si>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</si>
  <si>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</si>
  <si>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</si>
  <si>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</si>
  <si>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</si>
  <si>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</si>
  <si>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</si>
  <si>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</si>
  <si>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</si>
  <si>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</si>
  <si>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</si>
  <si>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</si>
  <si>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</si>
  <si>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</si>
  <si>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</si>
  <si>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</si>
  <si>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</si>
  <si>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</si>
  <si>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</si>
  <si>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</si>
  <si>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</si>
  <si>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</si>
  <si>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</si>
  <si>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</si>
  <si>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</si>
  <si>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</si>
  <si>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</si>
  <si>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</si>
  <si>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</si>
  <si>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</si>
  <si>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</si>
  <si>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</si>
  <si>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</si>
  <si>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</si>
  <si>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</si>
  <si>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</si>
  <si>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</si>
  <si>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</si>
  <si>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</si>
  <si>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</si>
  <si>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</si>
  <si>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</si>
  <si>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</si>
  <si>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</si>
  <si>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</si>
  <si>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</si>
  <si>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</si>
  <si>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</si>
  <si>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</si>
  <si>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</si>
  <si>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</si>
  <si>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</si>
  <si>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</si>
  <si>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</si>
  <si>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</si>
  <si>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</si>
  <si>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</si>
  <si>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</si>
  <si>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</si>
  <si>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</si>
  <si>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</si>
  <si>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</si>
  <si>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</si>
  <si>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</si>
  <si>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</si>
  <si>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</si>
  <si>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</si>
  <si>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</si>
  <si>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</si>
  <si>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</si>
  <si>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</si>
  <si>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</si>
  <si>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</si>
  <si>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</si>
  <si>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</si>
  <si>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</si>
  <si>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</si>
  <si>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</si>
  <si>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</si>
  <si>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</si>
  <si>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</si>
  <si>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</si>
  <si>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</si>
  <si>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</si>
  <si>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</si>
  <si>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</si>
  <si>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</si>
  <si>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</si>
  <si>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</si>
  <si>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</si>
  <si>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</si>
  <si>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</si>
  <si>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</si>
  <si>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</si>
  <si>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</si>
  <si>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</si>
  <si>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</si>
  <si>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</si>
  <si>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</si>
  <si>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</si>
  <si>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</si>
  <si>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</si>
  <si>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</si>
  <si>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</si>
  <si>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</si>
  <si>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</si>
  <si>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</si>
  <si>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</si>
  <si>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</si>
  <si>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</si>
  <si>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</si>
  <si>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</si>
  <si>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</si>
  <si>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</si>
  <si>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</si>
  <si>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</si>
  <si>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</si>
  <si>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</si>
  <si>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</si>
  <si>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</si>
  <si>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</si>
  <si>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</si>
  <si>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</si>
  <si>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</si>
  <si>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</si>
  <si>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</si>
  <si>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</si>
  <si>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</si>
  <si>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</si>
  <si>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</si>
  <si>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</si>
  <si>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</si>
  <si>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</si>
  <si>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</si>
  <si>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</si>
  <si>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</si>
  <si>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</si>
  <si>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</si>
  <si>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</si>
  <si>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</si>
  <si>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</si>
  <si>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</si>
  <si>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</si>
  <si>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</si>
  <si>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</si>
  <si>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</si>
  <si>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</si>
  <si>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</si>
  <si>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</si>
  <si>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</si>
  <si>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</si>
  <si>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</si>
  <si>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</si>
  <si>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</si>
  <si>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</si>
  <si>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</si>
  <si>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</si>
  <si>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</si>
  <si>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</si>
  <si>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</si>
  <si>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</si>
  <si>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</si>
  <si>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</si>
  <si>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</si>
  <si>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</si>
  <si>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</si>
  <si>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</si>
  <si>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</si>
  <si>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</si>
  <si>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</si>
  <si>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</si>
  <si>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</si>
  <si>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</si>
  <si>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</si>
  <si>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</si>
  <si>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</si>
  <si>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</si>
  <si>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</si>
  <si>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</si>
  <si>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</si>
  <si>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</si>
  <si>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</si>
  <si>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</si>
  <si>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</si>
  <si>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</si>
  <si>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</si>
  <si>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</si>
  <si>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</si>
  <si>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</si>
  <si>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</si>
  <si>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</si>
  <si>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</si>
  <si>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</si>
  <si>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</si>
  <si>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</si>
  <si>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</si>
  <si>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</si>
  <si>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</si>
  <si>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</si>
  <si>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</si>
  <si>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</si>
  <si>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</si>
  <si>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</si>
  <si>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</si>
  <si>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</si>
  <si>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</si>
  <si>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</si>
  <si>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</si>
  <si>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</si>
  <si>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</si>
  <si>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</si>
  <si>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</si>
  <si>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</si>
  <si>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</si>
  <si>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</si>
  <si>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</si>
  <si>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</si>
  <si>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</si>
  <si>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</si>
  <si>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</si>
  <si>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</si>
  <si>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</si>
  <si>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</si>
  <si>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</si>
  <si>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</si>
  <si>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</si>
  <si>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</si>
  <si>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</si>
  <si>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</si>
  <si>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</si>
  <si>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</si>
  <si>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</si>
  <si>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</si>
  <si>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</si>
  <si>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</si>
  <si>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</si>
  <si>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</si>
  <si>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</si>
  <si>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</si>
  <si>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</si>
  <si>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</si>
  <si>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</si>
  <si>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</si>
  <si>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</si>
  <si>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</si>
  <si>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</si>
  <si>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</si>
  <si>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</si>
  <si>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</si>
  <si>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</si>
  <si>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</si>
  <si>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</si>
  <si>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</si>
  <si>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</si>
  <si>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</si>
  <si>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</si>
  <si>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</si>
  <si>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</si>
  <si>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</si>
  <si>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</si>
  <si>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</si>
  <si>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</si>
  <si>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</si>
  <si>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</si>
  <si>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</si>
  <si>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</si>
  <si>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</si>
  <si>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</si>
  <si>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</si>
  <si>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</si>
  <si>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</si>
  <si>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</si>
  <si>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</si>
  <si>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</si>
  <si>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</si>
  <si>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</si>
  <si>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</si>
  <si>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</si>
  <si>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</si>
  <si>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</si>
  <si>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</si>
  <si>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</si>
  <si>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</si>
  <si>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</si>
  <si>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</si>
  <si>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</si>
  <si>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</si>
  <si>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</si>
  <si>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</si>
  <si>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</si>
  <si>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</si>
  <si>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</si>
  <si>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</si>
  <si>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</si>
  <si>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</si>
  <si>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</si>
  <si>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</si>
  <si>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</si>
  <si>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</si>
  <si>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</si>
  <si>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</si>
  <si>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</si>
  <si>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</si>
  <si>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</si>
  <si>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</si>
  <si>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</si>
  <si>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</si>
  <si>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</si>
  <si>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</si>
  <si>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</si>
  <si>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</si>
  <si>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</si>
  <si>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</si>
  <si>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</si>
  <si>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</si>
  <si>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</si>
  <si>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</si>
  <si>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</si>
  <si>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</si>
  <si>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</si>
  <si>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</si>
  <si>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</si>
  <si>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</si>
  <si>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</si>
  <si>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</si>
  <si>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</si>
  <si>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</si>
  <si>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</si>
  <si>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</si>
  <si>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</si>
  <si>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</si>
  <si>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</si>
  <si>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</si>
  <si>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</si>
  <si>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</si>
  <si>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</si>
  <si>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</si>
  <si>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</si>
  <si>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</si>
  <si>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</si>
  <si>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</si>
  <si>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</si>
  <si>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</si>
  <si>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</si>
  <si>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</si>
  <si>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</si>
  <si>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</si>
  <si>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</si>
  <si>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</si>
  <si>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</si>
  <si>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</si>
  <si>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</si>
  <si>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</si>
  <si>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</si>
  <si>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</si>
  <si>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</si>
  <si>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</si>
  <si>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</si>
  <si>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</si>
  <si>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</si>
  <si>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</si>
  <si>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</si>
  <si>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</si>
  <si>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</si>
  <si>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</si>
  <si>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</si>
  <si>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</si>
  <si>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</si>
  <si>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</si>
  <si>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</si>
  <si>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</si>
  <si>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</si>
  <si>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</si>
  <si>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</si>
  <si>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</si>
  <si>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</si>
  <si>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</si>
  <si>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</si>
  <si>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</si>
  <si>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</si>
  <si>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</si>
  <si>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</si>
  <si>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</si>
  <si>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</si>
  <si>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</si>
  <si>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</si>
  <si>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</si>
  <si>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</si>
  <si>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</si>
  <si>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</si>
  <si>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</si>
  <si>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</si>
  <si>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</si>
  <si>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</si>
  <si>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</si>
  <si>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</si>
  <si>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</si>
  <si>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</si>
  <si>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</si>
  <si>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</si>
  <si>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</si>
  <si>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</si>
  <si>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</si>
  <si>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</si>
  <si>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</si>
  <si>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</si>
  <si>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</si>
  <si>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</si>
  <si>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</si>
  <si>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</si>
  <si>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</si>
  <si>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</si>
  <si>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</si>
  <si>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</si>
  <si>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</si>
  <si>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</si>
  <si>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</si>
  <si>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</si>
  <si>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</si>
  <si>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</si>
  <si>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</si>
  <si>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</si>
  <si>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</si>
  <si>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</si>
  <si>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</si>
  <si>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</si>
  <si>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</si>
  <si>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</si>
  <si>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</si>
  <si>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</si>
  <si>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</si>
  <si>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</si>
  <si>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</si>
  <si>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</si>
  <si>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</si>
  <si>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</si>
  <si>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</si>
  <si>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</si>
  <si>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</si>
  <si>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</si>
  <si>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</si>
  <si>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</si>
  <si>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</si>
  <si>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</si>
  <si>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</si>
  <si>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</si>
  <si>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</si>
  <si>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</si>
  <si>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</si>
  <si>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</si>
  <si>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</si>
  <si>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</si>
  <si>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</si>
  <si>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</si>
  <si>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</si>
  <si>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</si>
  <si>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</si>
  <si>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</si>
  <si>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</si>
  <si>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</si>
  <si>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</si>
  <si>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</si>
  <si>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</si>
  <si>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</si>
  <si>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</si>
  <si>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</si>
  <si>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</si>
  <si>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</si>
  <si>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</si>
  <si>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</si>
  <si>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</si>
  <si>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</si>
  <si>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</si>
  <si>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</si>
  <si>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</si>
  <si>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</si>
  <si>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</si>
  <si>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</si>
  <si>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</si>
  <si>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</si>
  <si>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</si>
  <si>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</si>
  <si>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</si>
  <si>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</si>
  <si>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</si>
  <si>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</si>
  <si>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</si>
  <si>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</si>
  <si>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</si>
  <si>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</si>
  <si>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</si>
  <si>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</si>
  <si>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</si>
  <si>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</si>
  <si>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</si>
  <si>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</si>
  <si>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</si>
  <si>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</si>
  <si>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</si>
  <si>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</si>
  <si>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</si>
  <si>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</si>
  <si>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</si>
  <si>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</si>
  <si>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</si>
  <si>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</si>
  <si>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</si>
  <si>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</si>
  <si>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</si>
  <si>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</si>
  <si>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</si>
  <si>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</si>
  <si>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</si>
  <si>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</si>
  <si>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</si>
  <si>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</si>
  <si>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</si>
  <si>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</si>
  <si>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</si>
  <si>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</si>
  <si>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</si>
  <si>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</si>
  <si>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</si>
  <si>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</si>
  <si>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</si>
  <si>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</si>
  <si>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</si>
  <si>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</si>
  <si>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</si>
  <si>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</si>
  <si>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</si>
  <si>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</si>
  <si>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</si>
  <si>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</si>
  <si>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</si>
  <si>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</si>
  <si>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</si>
  <si>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</si>
  <si>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</si>
  <si>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</si>
  <si>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</si>
  <si>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</si>
  <si>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</si>
  <si>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</si>
  <si>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</si>
  <si>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</si>
  <si>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</si>
  <si>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</si>
  <si>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</si>
  <si>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</si>
  <si>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</si>
  <si>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</si>
  <si>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</si>
  <si>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</si>
  <si>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</si>
  <si>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</si>
  <si>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</si>
  <si>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</si>
  <si>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</si>
  <si>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</si>
  <si>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</si>
  <si>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</si>
  <si>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</si>
  <si>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</si>
  <si>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</si>
  <si>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</si>
  <si>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</si>
  <si>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</si>
  <si>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</si>
  <si>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</si>
  <si>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</si>
  <si>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</si>
  <si>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</si>
  <si>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</si>
  <si>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</si>
  <si>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</si>
  <si>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</si>
  <si>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</si>
  <si>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</si>
  <si>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</si>
  <si>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</si>
  <si>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</si>
  <si>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</si>
  <si>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</si>
  <si>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</si>
  <si>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</si>
  <si>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</si>
  <si>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</si>
  <si>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</si>
  <si>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</si>
  <si>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</si>
  <si>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</si>
  <si>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</si>
  <si>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</si>
  <si>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</si>
  <si>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</si>
  <si>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</si>
  <si>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</si>
  <si>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</si>
  <si>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</si>
  <si>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</si>
  <si>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</si>
  <si>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</si>
  <si>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</si>
  <si>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</si>
  <si>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</si>
  <si>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</si>
  <si>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</si>
  <si>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</si>
  <si>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</si>
  <si>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</si>
  <si>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</si>
  <si>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</si>
  <si>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</si>
  <si>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</si>
  <si>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</si>
  <si>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</si>
  <si>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</si>
  <si>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</si>
  <si>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</si>
  <si>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</si>
  <si>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</si>
  <si>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</si>
  <si>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</si>
  <si>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</si>
  <si>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</si>
  <si>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</si>
  <si>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</si>
  <si>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</si>
  <si>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</si>
  <si>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</si>
  <si>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</si>
  <si>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</si>
  <si>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</si>
  <si>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</si>
  <si>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</si>
  <si>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</si>
  <si>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</si>
  <si>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</si>
  <si>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</si>
  <si>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</si>
  <si>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</si>
  <si>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</si>
  <si>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</si>
  <si>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</si>
  <si>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</si>
  <si>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</si>
  <si>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</si>
  <si>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</si>
  <si>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</si>
  <si>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</si>
  <si>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</si>
  <si>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</si>
  <si>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</si>
  <si>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</si>
  <si>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</si>
  <si>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</si>
  <si>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</si>
  <si>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</si>
  <si>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</si>
  <si>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</si>
  <si>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</si>
  <si>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</si>
  <si>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</si>
  <si>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</si>
  <si>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</si>
  <si>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</si>
  <si>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</si>
  <si>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</si>
  <si>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</si>
  <si>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</si>
  <si>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</si>
  <si>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</si>
  <si>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</si>
  <si>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</si>
  <si>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</si>
  <si>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</si>
  <si>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</si>
  <si>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</si>
  <si>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</si>
  <si>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</si>
  <si>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</si>
  <si>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</si>
  <si>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</si>
  <si>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</si>
  <si>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</si>
  <si>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</si>
  <si>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</si>
  <si>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</si>
  <si>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</si>
  <si>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</si>
  <si>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</si>
  <si>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</si>
  <si>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</si>
  <si>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</si>
  <si>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</si>
  <si>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</si>
  <si>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</si>
  <si>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</si>
  <si>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</si>
  <si>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</si>
  <si>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</si>
  <si>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</si>
  <si>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</si>
  <si>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</si>
  <si>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</si>
  <si>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</si>
  <si>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</si>
  <si>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</si>
  <si>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</si>
  <si>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</si>
  <si>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</si>
  <si>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</si>
  <si>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</si>
  <si>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</si>
  <si>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</si>
  <si>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</si>
  <si>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</si>
  <si>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</si>
  <si>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</si>
  <si>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</si>
  <si>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</si>
  <si>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</si>
  <si>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</si>
  <si>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</si>
  <si>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</si>
  <si>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</si>
  <si>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</si>
  <si>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</si>
  <si>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</si>
  <si>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</si>
  <si>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</si>
  <si>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</si>
  <si>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</si>
  <si>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</si>
  <si>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</si>
  <si>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</si>
  <si>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</si>
  <si>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</si>
  <si>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</si>
  <si>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</si>
  <si>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</si>
  <si>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</si>
  <si>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</si>
  <si>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</si>
  <si>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</si>
  <si>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</si>
  <si>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</si>
  <si>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</si>
  <si>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</si>
  <si>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</si>
  <si>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</si>
  <si>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</si>
  <si>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</si>
  <si>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</si>
  <si>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</si>
  <si>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</si>
  <si>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</si>
  <si>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</si>
  <si>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</si>
  <si>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</si>
  <si>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</si>
  <si>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</si>
  <si>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</si>
  <si>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</si>
  <si>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</si>
  <si>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</si>
  <si>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</si>
  <si>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</si>
  <si>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</si>
  <si>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</si>
  <si>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</si>
  <si>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</si>
  <si>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</si>
  <si>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</si>
  <si>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</si>
  <si>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</si>
  <si>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</si>
  <si>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</si>
  <si>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</si>
  <si>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</si>
  <si>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</si>
  <si>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</si>
  <si>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</si>
  <si>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</si>
  <si>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</si>
  <si>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</si>
  <si>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</si>
  <si>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</si>
  <si>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</si>
  <si>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</si>
  <si>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</si>
  <si>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</si>
  <si>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</si>
  <si>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</si>
  <si>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</si>
  <si>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</si>
  <si>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</si>
  <si>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</si>
  <si>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</si>
  <si>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</si>
  <si>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</si>
  <si>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</si>
  <si>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</si>
  <si>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</si>
  <si>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</si>
  <si>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</si>
  <si>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</si>
  <si>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</si>
  <si>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</si>
  <si>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</si>
  <si>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</si>
  <si>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</si>
  <si>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</si>
  <si>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</si>
  <si>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</si>
  <si>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</si>
  <si>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</si>
  <si>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</si>
  <si>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</si>
  <si>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</si>
  <si>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</si>
  <si>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</si>
  <si>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</si>
  <si>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</si>
  <si>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</si>
  <si>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</si>
  <si>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</si>
  <si>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</si>
  <si>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</si>
  <si>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</si>
  <si>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</si>
  <si>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</si>
  <si>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</si>
  <si>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</si>
  <si>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</si>
  <si>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</si>
  <si>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</si>
  <si>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</si>
  <si>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</si>
  <si>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</si>
  <si>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</si>
  <si>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</si>
  <si>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</si>
  <si>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</si>
  <si>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</si>
  <si>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</si>
  <si>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</si>
  <si>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</si>
  <si>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</si>
  <si>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</si>
  <si>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</si>
  <si>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</si>
  <si>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</si>
  <si>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</si>
  <si>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</si>
  <si>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</si>
  <si>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</si>
  <si>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</si>
  <si>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</si>
  <si>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</si>
  <si>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</si>
  <si>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</si>
  <si>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</si>
  <si>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</si>
  <si>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</si>
  <si>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</si>
  <si>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</si>
  <si>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</si>
  <si>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</si>
  <si>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</si>
  <si>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</si>
  <si>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</si>
  <si>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</si>
  <si>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</si>
  <si>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</si>
  <si>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</si>
  <si>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</si>
  <si>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</si>
  <si>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</si>
  <si>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</si>
  <si>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</si>
  <si>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</si>
  <si>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</si>
  <si>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</si>
  <si>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</si>
  <si>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</si>
  <si>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</si>
  <si>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</si>
  <si>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</si>
  <si>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</si>
  <si>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</si>
  <si>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</si>
  <si>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</si>
  <si>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</si>
  <si>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</si>
  <si>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</si>
  <si>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</si>
  <si>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</si>
  <si>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</si>
  <si>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</si>
  <si>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</si>
  <si>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</si>
  <si>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</si>
  <si>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</si>
  <si>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</si>
  <si>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</si>
  <si>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</si>
  <si>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</si>
  <si>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</si>
  <si>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</si>
  <si>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</si>
  <si>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</si>
  <si>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</si>
  <si>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</si>
  <si>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</si>
  <si>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</si>
  <si>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</si>
  <si>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</si>
  <si>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</si>
  <si>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</si>
  <si>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</si>
  <si>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</si>
  <si>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</si>
  <si>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</si>
  <si>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</si>
  <si>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</si>
  <si>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</si>
  <si>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</si>
  <si>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</si>
  <si>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</si>
  <si>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</si>
  <si>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</si>
  <si>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</si>
  <si>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</si>
  <si>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</si>
  <si>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</si>
  <si>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</si>
  <si>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</si>
  <si>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</si>
  <si>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</si>
  <si>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</si>
  <si>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</si>
  <si>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</si>
  <si>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</si>
  <si>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</si>
  <si>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</si>
  <si>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</si>
  <si>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</si>
  <si>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</si>
  <si>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</si>
  <si>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</si>
  <si>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</si>
  <si>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</si>
  <si>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</si>
  <si>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</si>
  <si>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</si>
  <si>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</si>
  <si>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</si>
  <si>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</si>
  <si>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</si>
  <si>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</si>
  <si>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</si>
  <si>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</si>
  <si>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</si>
  <si>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</si>
  <si>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</si>
  <si>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</si>
  <si>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</si>
  <si>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</si>
  <si>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</si>
  <si>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</si>
  <si>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</si>
  <si>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</si>
  <si>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</si>
  <si>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</si>
  <si>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</si>
  <si>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</si>
  <si>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</si>
  <si>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</si>
  <si>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</si>
  <si>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</si>
  <si>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</si>
  <si>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</si>
  <si>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</si>
  <si>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</si>
  <si>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</si>
  <si>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</si>
  <si>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</si>
  <si>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</si>
  <si>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</si>
  <si>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</si>
  <si>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</si>
  <si>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</si>
  <si>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</si>
  <si>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</si>
  <si>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</si>
  <si>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</si>
  <si>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</si>
  <si>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</si>
  <si>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</si>
  <si>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</si>
  <si>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</si>
  <si>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</si>
  <si>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</si>
  <si>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</si>
  <si>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</si>
  <si>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</si>
  <si>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</si>
  <si>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</si>
  <si>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</si>
  <si>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</si>
  <si>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</si>
  <si>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</si>
  <si>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</si>
  <si>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</si>
  <si>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</si>
  <si>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</si>
  <si>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</si>
  <si>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</si>
  <si>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</si>
  <si>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</si>
  <si>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</si>
  <si>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</si>
  <si>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</si>
  <si>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</si>
  <si>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</si>
  <si>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</si>
  <si>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</si>
  <si>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</si>
  <si>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</si>
  <si>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</si>
  <si>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</si>
  <si>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</si>
  <si>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</si>
  <si>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</si>
  <si>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</si>
  <si>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</si>
  <si>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</si>
  <si>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</si>
  <si>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</si>
  <si>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</si>
  <si>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</si>
  <si>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</si>
  <si>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</si>
  <si>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</si>
  <si>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</si>
  <si>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</si>
  <si>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</si>
  <si>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</si>
  <si>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</si>
  <si>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</si>
  <si>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</si>
  <si>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</si>
  <si>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</si>
  <si>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</si>
  <si>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</si>
  <si>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</si>
  <si>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</si>
  <si>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</si>
  <si>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</si>
  <si>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</si>
  <si>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</si>
  <si>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</si>
  <si>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</si>
  <si>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</si>
  <si>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</si>
  <si>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</si>
  <si>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</si>
  <si>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</si>
  <si>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</si>
  <si>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</si>
  <si>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</si>
  <si>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</si>
  <si>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</si>
  <si>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</si>
  <si>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</si>
  <si>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</si>
  <si>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</si>
  <si>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</si>
  <si>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</si>
  <si>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</si>
  <si>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</si>
  <si>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</si>
  <si>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</si>
  <si>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</si>
  <si>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</si>
  <si>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</si>
  <si>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</si>
  <si>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</si>
  <si>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</si>
  <si>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</si>
  <si>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</si>
  <si>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</si>
  <si>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</si>
  <si>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</si>
  <si>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</si>
  <si>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</si>
  <si>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</si>
  <si>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</si>
  <si>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</si>
  <si>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</si>
  <si>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</si>
  <si>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</si>
  <si>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</si>
  <si>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</si>
  <si>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</si>
  <si>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</si>
  <si>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</si>
  <si>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</si>
  <si>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</si>
  <si>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</si>
  <si>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</si>
  <si>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</si>
  <si>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</si>
  <si>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</si>
  <si>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</si>
  <si>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</si>
  <si>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</si>
  <si>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</si>
  <si>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</si>
  <si>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</si>
  <si>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</si>
  <si>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</si>
  <si>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</si>
  <si>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</si>
  <si>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</si>
  <si>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</si>
  <si>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</si>
  <si>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</si>
  <si>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</si>
  <si>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</si>
  <si>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</si>
  <si>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</si>
  <si>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</si>
  <si>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</si>
  <si>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</si>
  <si>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</si>
  <si>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</si>
  <si>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</si>
  <si>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</si>
  <si>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</si>
  <si>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</si>
  <si>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</si>
  <si>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</si>
  <si>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</si>
  <si>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</si>
  <si>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</si>
  <si>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</si>
  <si>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</si>
  <si>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</si>
  <si>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</si>
  <si>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</si>
  <si>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</si>
  <si>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</si>
  <si>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</si>
  <si>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</si>
  <si>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</si>
  <si>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</si>
  <si>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</si>
  <si>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</si>
  <si>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</si>
  <si>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</si>
  <si>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</si>
  <si>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</si>
  <si>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</si>
  <si>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</si>
  <si>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</si>
  <si>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</si>
  <si>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</si>
  <si>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</si>
  <si>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</si>
  <si>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</si>
  <si>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</si>
  <si>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</si>
  <si>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</si>
  <si>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</si>
  <si>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</si>
  <si>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</si>
  <si>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</si>
  <si>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</si>
  <si>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</si>
  <si>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</si>
  <si>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</si>
  <si>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</si>
  <si>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</si>
  <si>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</si>
  <si>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</si>
  <si>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</si>
  <si>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</si>
  <si>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</si>
  <si>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</si>
  <si>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</si>
  <si>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</si>
  <si>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</si>
  <si>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</si>
  <si>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</si>
  <si>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</si>
  <si>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</si>
  <si>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</si>
  <si>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</si>
  <si>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</si>
  <si>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</si>
  <si>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</si>
  <si>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</si>
  <si>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</si>
  <si>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</si>
  <si>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</si>
  <si>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</si>
  <si>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</si>
  <si>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</si>
  <si>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</si>
  <si>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</si>
  <si>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</si>
  <si>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</si>
  <si>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</si>
  <si>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</si>
  <si>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</si>
  <si>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</si>
  <si>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</si>
  <si>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</si>
  <si>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</si>
  <si>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</si>
  <si>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</si>
  <si>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</si>
  <si>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</si>
  <si>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</si>
  <si>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</si>
  <si>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</si>
  <si>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</si>
  <si>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</si>
  <si>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</si>
  <si>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</si>
  <si>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</si>
  <si>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</si>
  <si>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</si>
  <si>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</si>
  <si>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</si>
  <si>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</si>
  <si>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</si>
  <si>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</si>
  <si>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</si>
  <si>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</si>
  <si>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</si>
  <si>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</si>
  <si>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</si>
  <si>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</si>
  <si>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</si>
  <si>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</si>
  <si>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</si>
  <si>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</si>
  <si>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</si>
  <si>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</si>
  <si>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</si>
  <si>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</si>
  <si>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</si>
  <si>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</si>
  <si>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</si>
  <si>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</si>
  <si>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</si>
  <si>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</si>
  <si>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</si>
  <si>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</si>
  <si>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</si>
  <si>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</si>
  <si>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</si>
  <si>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</si>
  <si>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</si>
  <si>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</si>
  <si>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</si>
  <si>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</si>
  <si>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</si>
  <si>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</si>
  <si>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</si>
  <si>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</si>
  <si>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</si>
  <si>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</si>
  <si>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</si>
  <si>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</si>
  <si>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</si>
  <si>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</si>
  <si>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</si>
  <si>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</si>
  <si>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</si>
  <si>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</si>
  <si>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</si>
  <si>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</si>
  <si>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</si>
  <si>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</si>
  <si>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</si>
  <si>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</si>
  <si>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</si>
  <si>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</si>
  <si>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</si>
  <si>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</si>
  <si>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</si>
  <si>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</si>
  <si>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</si>
  <si>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</si>
  <si>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</si>
  <si>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</si>
  <si>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</si>
  <si>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</si>
  <si>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</si>
  <si>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</si>
  <si>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</si>
  <si>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</si>
  <si>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</si>
  <si>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</si>
  <si>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</si>
  <si>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</si>
  <si>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</si>
  <si>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</si>
  <si>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</si>
  <si>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</si>
  <si>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</si>
  <si>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</si>
  <si>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</si>
  <si>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</si>
  <si>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</si>
  <si>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</si>
  <si>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</si>
  <si>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</si>
  <si>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</si>
  <si>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</si>
  <si>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</si>
  <si>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</si>
  <si>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</si>
  <si>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</si>
  <si>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</si>
  <si>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</si>
  <si>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</si>
  <si>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</si>
  <si>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</si>
  <si>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</si>
  <si>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</si>
  <si>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</si>
  <si>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</si>
  <si>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</si>
  <si>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</si>
  <si>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</si>
  <si>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</si>
  <si>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</si>
  <si>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</si>
  <si>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</si>
  <si>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</si>
  <si>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</si>
  <si>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</si>
  <si>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</si>
  <si>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</si>
  <si>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</si>
  <si>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</si>
  <si>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</si>
  <si>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</si>
  <si>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</si>
  <si>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</si>
  <si>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</si>
  <si>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</si>
  <si>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</si>
  <si>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</si>
  <si>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</si>
  <si>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</si>
  <si>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</si>
  <si>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</si>
  <si>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</si>
  <si>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</si>
  <si>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</si>
  <si>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</si>
  <si>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</si>
  <si>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</si>
  <si>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</si>
  <si>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</si>
  <si>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</si>
  <si>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</si>
  <si>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</si>
  <si>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</si>
  <si>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</si>
  <si>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</si>
  <si>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</si>
  <si>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</si>
  <si>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</si>
  <si>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</si>
  <si>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</si>
  <si>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</si>
  <si>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</si>
  <si>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</si>
  <si>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</si>
  <si>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</si>
  <si>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</si>
  <si>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</si>
  <si>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</si>
  <si>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</si>
  <si>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</si>
  <si>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</si>
  <si>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</si>
  <si>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</si>
  <si>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</si>
  <si>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</si>
  <si>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</si>
  <si>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</si>
  <si>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</si>
  <si>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</si>
  <si>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</si>
  <si>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</si>
  <si>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</si>
  <si>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</si>
  <si>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</si>
  <si>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</si>
  <si>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</si>
  <si>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</si>
  <si>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</si>
  <si>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</si>
  <si>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</si>
  <si>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</si>
  <si>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</si>
  <si>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</si>
  <si>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</si>
  <si>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</si>
  <si>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</si>
  <si>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</si>
  <si>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</si>
  <si>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</si>
  <si>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</si>
  <si>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</si>
  <si>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</si>
  <si>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</si>
  <si>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</si>
  <si>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</si>
  <si>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</si>
  <si>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</si>
  <si>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</si>
  <si>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</si>
  <si>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</si>
  <si>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</si>
  <si>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</si>
  <si>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</si>
  <si>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</si>
  <si>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</si>
  <si>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</si>
  <si>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</si>
  <si>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</si>
  <si>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</si>
  <si>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</si>
  <si>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</si>
  <si>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</si>
  <si>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</si>
  <si>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</si>
  <si>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</si>
  <si>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</si>
  <si>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</si>
  <si>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</si>
  <si>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</si>
  <si>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</si>
  <si>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</si>
  <si>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</si>
  <si>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</si>
  <si>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</si>
  <si>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</si>
  <si>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</si>
  <si>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</si>
  <si>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</si>
  <si>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</si>
  <si>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</si>
  <si>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</si>
  <si>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</si>
  <si>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</si>
  <si>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</si>
  <si>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</si>
  <si>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</si>
  <si>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</si>
  <si>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</si>
  <si>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</si>
  <si>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</si>
  <si>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</si>
  <si>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</si>
  <si>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</si>
  <si>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</si>
  <si>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</si>
  <si>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</si>
  <si>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</si>
  <si>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</si>
  <si>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</si>
  <si>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</si>
  <si>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</si>
  <si>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</si>
  <si>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</si>
  <si>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</si>
  <si>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</si>
  <si>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</si>
  <si>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</si>
  <si>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</si>
  <si>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</si>
  <si>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</si>
  <si>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</si>
  <si>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</si>
  <si>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</si>
  <si>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</si>
  <si>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</si>
  <si>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</si>
  <si>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</si>
  <si>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</si>
  <si>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</si>
  <si>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</si>
  <si>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</si>
  <si>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</si>
  <si>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</si>
  <si>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</si>
  <si>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</si>
  <si>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</si>
  <si>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</si>
  <si>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</si>
  <si>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</si>
  <si>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</si>
  <si>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</si>
  <si>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</si>
  <si>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</si>
  <si>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</si>
  <si>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</si>
  <si>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</si>
  <si>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</si>
  <si>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</si>
  <si>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</si>
  <si>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</si>
  <si>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</si>
  <si>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</si>
  <si>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</si>
  <si>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</si>
  <si>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</si>
  <si>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</si>
  <si>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</si>
  <si>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</si>
  <si>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</si>
  <si>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</si>
  <si>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</si>
  <si>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</si>
  <si>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</si>
  <si>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</si>
  <si>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</si>
  <si>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</si>
  <si>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</si>
  <si>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</si>
  <si>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</si>
  <si>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</si>
  <si>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</si>
  <si>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</si>
  <si>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</si>
  <si>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</si>
  <si>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</si>
  <si>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</si>
  <si>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</si>
  <si>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</si>
  <si>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</si>
  <si>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</si>
  <si>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</si>
  <si>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</si>
  <si>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</si>
  <si>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</si>
  <si>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</si>
  <si>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</si>
  <si>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</si>
  <si>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</si>
  <si>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</si>
  <si>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</si>
  <si>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</si>
  <si>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</si>
  <si>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</si>
  <si>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</si>
  <si>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</si>
  <si>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</si>
  <si>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</si>
  <si>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</si>
  <si>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</si>
  <si>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</si>
  <si>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</si>
  <si>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</si>
  <si>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</si>
  <si>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</si>
  <si>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</si>
  <si>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</si>
  <si>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</si>
  <si>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</si>
  <si>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</si>
  <si>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</si>
  <si>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</si>
  <si>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</si>
  <si>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</si>
  <si>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</si>
  <si>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</si>
  <si>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</si>
  <si>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</si>
  <si>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</si>
  <si>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</si>
  <si>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</si>
  <si>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</si>
  <si>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</si>
  <si>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</si>
  <si>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</si>
  <si>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</si>
  <si>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</si>
  <si>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</si>
  <si>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</si>
  <si>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</si>
  <si>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</si>
  <si>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</si>
  <si>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</si>
  <si>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</si>
  <si>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</si>
  <si>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</si>
  <si>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</si>
  <si>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</si>
  <si>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</si>
  <si>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</si>
  <si>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</si>
  <si>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</si>
  <si>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</si>
  <si>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</si>
  <si>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</si>
  <si>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</si>
  <si>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</si>
  <si>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</si>
  <si>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</si>
  <si>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</si>
  <si>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</si>
  <si>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</si>
  <si>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</si>
  <si>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</si>
  <si>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</si>
  <si>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</si>
  <si>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</si>
  <si>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</si>
  <si>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</si>
  <si>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</si>
  <si>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</si>
  <si>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</si>
  <si>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</si>
  <si>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</si>
  <si>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</si>
  <si>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</si>
  <si>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</si>
  <si>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</si>
  <si>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</si>
  <si>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</si>
  <si>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</si>
  <si>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</si>
  <si>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</si>
  <si>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</si>
  <si>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</si>
  <si>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</si>
  <si>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</si>
  <si>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</si>
  <si>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</si>
  <si>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</si>
  <si>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</si>
  <si>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</si>
  <si>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</si>
  <si>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</si>
  <si>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</si>
  <si>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</si>
  <si>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</si>
  <si>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</si>
  <si>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</si>
  <si>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</si>
  <si>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</si>
  <si>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</si>
  <si>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</si>
  <si>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</si>
  <si>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</si>
  <si>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</si>
  <si>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</si>
  <si>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</si>
  <si>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</si>
  <si>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</si>
  <si>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</si>
  <si>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</si>
  <si>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</si>
  <si>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</si>
  <si>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</si>
  <si>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</si>
  <si>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</si>
  <si>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</si>
  <si>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</si>
  <si>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</si>
  <si>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</si>
  <si>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</si>
  <si>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</si>
  <si>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</si>
  <si>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</si>
  <si>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</si>
  <si>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</si>
  <si>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</si>
  <si>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</si>
  <si>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</si>
  <si>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</si>
  <si>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</si>
  <si>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</si>
  <si>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</si>
  <si>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</si>
  <si>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</si>
  <si>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</si>
  <si>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</si>
  <si>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</si>
  <si>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</si>
  <si>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</si>
  <si>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</si>
  <si>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</si>
  <si>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</si>
  <si>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</si>
  <si>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</si>
  <si>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</si>
  <si>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</si>
  <si>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</si>
  <si>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</si>
  <si>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</si>
  <si>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</si>
  <si>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</si>
  <si>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</si>
  <si>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</si>
  <si>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</si>
  <si>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</si>
  <si>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</si>
  <si>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</si>
  <si>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</si>
  <si>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</si>
  <si>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</si>
  <si>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</si>
  <si>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</si>
  <si>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</si>
  <si>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</si>
  <si>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</si>
  <si>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</si>
  <si>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</si>
  <si>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</si>
  <si>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</si>
  <si>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</si>
  <si>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</si>
  <si>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</si>
  <si>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</si>
  <si>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</si>
  <si>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</si>
  <si>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</si>
  <si>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</si>
  <si>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</si>
  <si>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</si>
  <si>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</si>
  <si>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</si>
  <si>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</si>
  <si>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</si>
  <si>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</si>
  <si>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</si>
  <si>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</si>
  <si>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</si>
  <si>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</si>
  <si>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</si>
  <si>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</si>
  <si>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</si>
  <si>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</si>
  <si>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</si>
  <si>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</si>
  <si>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</si>
  <si>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</si>
  <si>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</si>
  <si>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</si>
  <si>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</si>
  <si>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</si>
  <si>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</si>
  <si>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</si>
  <si>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</si>
  <si>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</si>
  <si>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</si>
  <si>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</si>
  <si>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</si>
  <si>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</si>
  <si>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</si>
  <si>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</si>
  <si>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</si>
  <si>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</si>
  <si>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</si>
  <si>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</si>
  <si>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</si>
  <si>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</si>
  <si>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</si>
  <si>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</si>
  <si>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</si>
  <si>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</si>
  <si>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</si>
  <si>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</si>
  <si>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</si>
  <si>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</si>
  <si>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</si>
  <si>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</si>
  <si>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</si>
  <si>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</si>
  <si>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</si>
  <si>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</si>
  <si>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</si>
  <si>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</si>
  <si>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</si>
  <si>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</si>
  <si>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</si>
  <si>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</si>
  <si>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</si>
  <si>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</si>
  <si>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</si>
  <si>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</si>
  <si>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</si>
  <si>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</si>
  <si>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</si>
  <si>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</si>
  <si>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</si>
  <si>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</si>
  <si>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</si>
  <si>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</si>
  <si>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</si>
  <si>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</si>
  <si>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</si>
  <si>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</si>
  <si>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</si>
  <si>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</si>
  <si>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</si>
  <si>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</si>
  <si>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</si>
  <si>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</si>
  <si>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</si>
  <si>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</si>
  <si>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</si>
  <si>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</si>
  <si>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</si>
  <si>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</si>
  <si>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</si>
  <si>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</si>
  <si>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</si>
  <si>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</si>
  <si>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</si>
  <si>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</si>
  <si>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</si>
  <si>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</si>
  <si>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</si>
  <si>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</si>
  <si>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</si>
  <si>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</si>
  <si>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</si>
  <si>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</si>
  <si>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</si>
  <si>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</si>
  <si>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</si>
  <si>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</si>
  <si>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</si>
  <si>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</si>
  <si>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</si>
  <si>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</si>
  <si>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</si>
  <si>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</si>
  <si>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</si>
  <si>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</si>
  <si>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</si>
  <si>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</si>
  <si>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</si>
  <si>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</si>
  <si>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</si>
  <si>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</si>
  <si>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</si>
  <si>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</si>
  <si>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</si>
  <si>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</si>
  <si>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</si>
  <si>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</si>
  <si>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</si>
  <si>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</si>
  <si>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</si>
  <si>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</si>
  <si>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</si>
  <si>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</si>
  <si>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</si>
  <si>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</si>
  <si>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</si>
  <si>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</si>
  <si>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</si>
  <si>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</si>
  <si>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</si>
  <si>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</si>
  <si>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</si>
  <si>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</si>
  <si>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</si>
  <si>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</si>
  <si>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</si>
  <si>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</si>
  <si>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</si>
  <si>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</si>
  <si>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</si>
  <si>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</si>
  <si>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</si>
  <si>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</si>
  <si>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</si>
  <si>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</si>
  <si>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</si>
  <si>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</si>
  <si>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</si>
  <si>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</si>
  <si>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</si>
  <si>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</si>
  <si>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</si>
  <si>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</si>
  <si>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</si>
  <si>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</si>
  <si>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</si>
  <si>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</si>
  <si>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</si>
  <si>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</si>
  <si>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</si>
  <si>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</si>
  <si>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</si>
  <si>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</si>
  <si>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</si>
  <si>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</si>
  <si>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</si>
  <si>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</si>
  <si>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</si>
  <si>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</si>
  <si>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</si>
  <si>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</si>
  <si>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</si>
  <si>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</si>
  <si>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</si>
  <si>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</si>
  <si>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</si>
  <si>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</si>
  <si>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</si>
  <si>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</si>
  <si>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</si>
  <si>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</si>
  <si>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</si>
  <si>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</si>
  <si>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</si>
  <si>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</si>
  <si>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</si>
  <si>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</si>
  <si>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</si>
  <si>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</si>
  <si>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</si>
  <si>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</si>
  <si>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</si>
  <si>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</si>
  <si>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</si>
  <si>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</si>
  <si>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</si>
  <si>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</si>
  <si>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</si>
  <si>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</si>
  <si>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</si>
  <si>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</si>
  <si>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</si>
  <si>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</si>
  <si>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</si>
  <si>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</si>
  <si>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</si>
  <si>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</si>
  <si>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</si>
  <si>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</si>
  <si>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</si>
  <si>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</si>
  <si>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</si>
  <si>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</si>
  <si>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</si>
  <si>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</si>
  <si>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</si>
  <si>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</si>
  <si>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</si>
  <si>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</si>
  <si>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</si>
  <si>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</si>
  <si>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</si>
  <si>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</si>
  <si>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</si>
  <si>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</si>
  <si>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</si>
  <si>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</si>
  <si>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</si>
  <si>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</si>
  <si>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</si>
  <si>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</si>
  <si>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</si>
  <si>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</si>
  <si>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</si>
  <si>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</si>
  <si>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</si>
  <si>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</si>
  <si>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</si>
  <si>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</si>
  <si>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</si>
  <si>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</si>
  <si>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</si>
  <si>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</si>
  <si>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</si>
  <si>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</si>
  <si>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</si>
  <si>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</si>
  <si>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</si>
  <si>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</si>
  <si>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</si>
  <si>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</si>
  <si>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</si>
  <si>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</si>
  <si>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</si>
  <si>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</si>
  <si>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</si>
  <si>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</si>
  <si>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</si>
  <si>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</si>
  <si>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</si>
  <si>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</si>
  <si>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</si>
  <si>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</si>
  <si>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</si>
  <si>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</si>
  <si>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</si>
  <si>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</si>
  <si>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</si>
  <si>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</si>
  <si>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</si>
  <si>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</si>
  <si>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</si>
  <si>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</si>
  <si>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</si>
  <si>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</si>
  <si>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</si>
  <si>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</si>
  <si>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</si>
  <si>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</si>
  <si>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</si>
  <si>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</si>
  <si>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</si>
  <si>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</si>
  <si>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</si>
  <si>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</si>
  <si>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</si>
  <si>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</si>
  <si>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</si>
  <si>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</si>
  <si>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</si>
  <si>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</si>
  <si>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</si>
  <si>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</si>
  <si>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</si>
  <si>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</si>
  <si>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</si>
  <si>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</si>
  <si>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</si>
  <si>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</si>
  <si>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</si>
  <si>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</si>
  <si>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</si>
  <si>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</si>
  <si>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</si>
  <si>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</si>
  <si>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</si>
  <si>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</si>
  <si>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</si>
  <si>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</si>
  <si>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</si>
  <si>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</si>
  <si>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</si>
  <si>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</si>
  <si>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</si>
  <si>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</si>
  <si>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</si>
  <si>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</si>
  <si>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</si>
  <si>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</si>
  <si>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</si>
  <si>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</si>
  <si>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</si>
  <si>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</si>
  <si>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</si>
  <si>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</si>
  <si>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</si>
  <si>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</si>
  <si>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</si>
  <si>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</si>
  <si>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</si>
  <si>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</si>
  <si>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</si>
  <si>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</si>
  <si>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</si>
  <si>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</si>
  <si>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</si>
  <si>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</si>
  <si>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</si>
  <si>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</si>
  <si>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</si>
  <si>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</si>
  <si>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</si>
  <si>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</si>
  <si>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</si>
  <si>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</si>
  <si>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</si>
  <si>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</si>
  <si>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</si>
  <si>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</si>
  <si>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</si>
  <si>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</si>
  <si>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</si>
  <si>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</si>
  <si>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</si>
  <si>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</si>
  <si>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</si>
  <si>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</si>
  <si>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</si>
  <si>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</si>
  <si>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</si>
  <si>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</si>
  <si>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</si>
  <si>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</si>
  <si>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</si>
  <si>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</si>
  <si>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</si>
  <si>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</si>
  <si>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</si>
  <si>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</si>
  <si>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</si>
  <si>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</si>
  <si>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</si>
  <si>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</si>
  <si>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</si>
  <si>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</si>
  <si>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</si>
  <si>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</si>
  <si>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</si>
  <si>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</si>
  <si>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</si>
  <si>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</si>
  <si>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</si>
  <si>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</si>
  <si>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</si>
  <si>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</si>
  <si>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</si>
  <si>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</si>
  <si>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</si>
  <si>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</si>
  <si>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</si>
  <si>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</si>
  <si>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</si>
  <si>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</si>
  <si>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</si>
  <si>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</si>
  <si>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</si>
  <si>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</si>
  <si>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</si>
  <si>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</si>
  <si>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</si>
  <si>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</si>
  <si>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</si>
  <si>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</si>
  <si>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</si>
  <si>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</si>
  <si>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</si>
  <si>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</si>
  <si>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</si>
  <si>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</si>
  <si>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</si>
  <si>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</si>
  <si>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</si>
  <si>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</si>
  <si>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</si>
  <si>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</si>
  <si>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</si>
  <si>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</si>
  <si>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</si>
  <si>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</si>
  <si>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</si>
  <si>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</si>
  <si>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</si>
  <si>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</si>
  <si>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</si>
  <si>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</si>
  <si>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</si>
  <si>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</si>
  <si>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</si>
  <si>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</si>
  <si>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</si>
  <si>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</si>
  <si>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</si>
  <si>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</si>
  <si>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</si>
  <si>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</si>
  <si>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</si>
  <si>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</si>
  <si>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</si>
  <si>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</si>
  <si>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</si>
  <si>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</si>
  <si>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</si>
  <si>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</si>
  <si>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</si>
  <si>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</si>
  <si>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</si>
  <si>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</si>
  <si>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</si>
  <si>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</si>
  <si>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</si>
  <si>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</si>
  <si>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</si>
  <si>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</si>
  <si>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</si>
  <si>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</si>
  <si>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</si>
  <si>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</si>
  <si>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</si>
  <si>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</si>
  <si>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</si>
  <si>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</si>
  <si>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</si>
  <si>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</si>
  <si>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</si>
  <si>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</si>
  <si>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</si>
  <si>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</si>
  <si>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</si>
  <si>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</si>
  <si>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</si>
  <si>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</si>
  <si>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</si>
  <si>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</si>
  <si>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</si>
  <si>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</si>
  <si>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</si>
  <si>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</si>
  <si>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</si>
  <si>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</si>
  <si>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</si>
  <si>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</si>
  <si>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</si>
  <si>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</si>
  <si>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</si>
  <si>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</si>
  <si>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</si>
  <si>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</si>
  <si>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</si>
  <si>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</si>
  <si>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</si>
  <si>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</si>
  <si>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</si>
  <si>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</si>
  <si>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</si>
  <si>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</si>
  <si>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</si>
  <si>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</si>
  <si>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</si>
  <si>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</si>
  <si>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</si>
  <si>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</si>
  <si>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</si>
  <si>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</si>
  <si>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</si>
  <si>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</si>
  <si>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</si>
  <si>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</si>
  <si>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</si>
  <si>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</si>
  <si>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</si>
  <si>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</si>
  <si>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</si>
  <si>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</si>
  <si>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</si>
  <si>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</si>
  <si>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</si>
  <si>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</si>
  <si>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</si>
  <si>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</si>
  <si>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</si>
  <si>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</si>
  <si>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</si>
  <si>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</si>
  <si>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</si>
  <si>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</si>
  <si>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</si>
  <si>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</si>
  <si>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</si>
  <si>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</si>
  <si>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</si>
  <si>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</si>
  <si>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</si>
  <si>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</si>
  <si>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</si>
  <si>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</si>
  <si>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</si>
  <si>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</si>
  <si>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</si>
  <si>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</si>
  <si>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</si>
  <si>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</si>
  <si>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</si>
  <si>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</si>
  <si>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</si>
  <si>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</si>
  <si>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</si>
  <si>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</si>
  <si>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</si>
  <si>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</si>
  <si>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</si>
  <si>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</si>
  <si>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</si>
  <si>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</si>
  <si>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</si>
  <si>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</si>
  <si>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</si>
  <si>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</si>
  <si>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</si>
  <si>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</si>
  <si>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</si>
  <si>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</si>
  <si>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</si>
  <si>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</si>
  <si>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</si>
  <si>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</si>
  <si>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</si>
  <si>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</si>
  <si>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</si>
  <si>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</si>
  <si>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</si>
  <si>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</si>
  <si>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</si>
  <si>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</si>
  <si>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</si>
  <si>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</si>
  <si>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</si>
  <si>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</si>
  <si>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</si>
  <si>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</si>
  <si>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</si>
  <si>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</si>
  <si>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</si>
  <si>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</si>
  <si>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</si>
  <si>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</si>
  <si>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</si>
  <si>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</si>
  <si>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</si>
  <si>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</si>
  <si>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</si>
  <si>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</si>
  <si>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</si>
  <si>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</si>
  <si>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</si>
  <si>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</si>
  <si>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</si>
  <si>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</si>
  <si>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</si>
  <si>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</si>
  <si>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</si>
  <si>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</si>
  <si>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</si>
  <si>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</si>
  <si>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</si>
  <si>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</si>
  <si>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</si>
  <si>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</si>
  <si>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</si>
  <si>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</si>
  <si>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</si>
  <si>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</si>
  <si>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</si>
  <si>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</si>
  <si>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</si>
  <si>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</si>
  <si>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</si>
  <si>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</si>
  <si>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</si>
  <si>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</si>
  <si>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</si>
  <si>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</si>
  <si>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</si>
  <si>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</si>
  <si>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</si>
  <si>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</si>
  <si>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</si>
  <si>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</si>
  <si>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</si>
  <si>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</si>
  <si>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</si>
  <si>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</si>
  <si>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</si>
  <si>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</si>
  <si>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</si>
  <si>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</si>
  <si>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</si>
  <si>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</si>
  <si>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</si>
  <si>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</si>
  <si>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</si>
  <si>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</si>
  <si>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</si>
  <si>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</si>
  <si>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</si>
  <si>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</si>
  <si>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</si>
  <si>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</si>
  <si>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</si>
  <si>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</si>
  <si>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</si>
  <si>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</si>
  <si>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</si>
  <si>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</si>
  <si>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</si>
  <si>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</si>
  <si>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</si>
  <si>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</si>
  <si>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</si>
  <si>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</si>
  <si>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</si>
  <si>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</si>
  <si>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</si>
  <si>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</si>
  <si>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</si>
  <si>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</si>
  <si>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</si>
  <si>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</si>
  <si>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</si>
  <si>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</si>
  <si>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</si>
  <si>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</si>
  <si>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</si>
  <si>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</si>
  <si>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</si>
  <si>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</si>
  <si>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</si>
  <si>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</si>
  <si>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</si>
  <si>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</si>
  <si>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</si>
  <si>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</si>
  <si>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</si>
  <si>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</si>
  <si>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</si>
  <si>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</si>
  <si>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</si>
  <si>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</si>
  <si>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</si>
  <si>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</si>
  <si>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</si>
  <si>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</si>
  <si>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</si>
  <si>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</si>
  <si>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</si>
  <si>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</si>
  <si>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</si>
  <si>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</si>
  <si>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</si>
  <si>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</si>
  <si>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</si>
  <si>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</si>
  <si>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</si>
  <si>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</si>
  <si>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</si>
  <si>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</si>
  <si>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</si>
  <si>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</si>
  <si>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</si>
  <si>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</si>
  <si>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</si>
  <si>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</si>
  <si>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</si>
  <si>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</si>
  <si>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</si>
  <si>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</si>
  <si>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</si>
  <si>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</si>
  <si>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</si>
  <si>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</si>
  <si>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</si>
  <si>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</si>
  <si>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</si>
  <si>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</si>
  <si>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</si>
  <si>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</si>
  <si>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</si>
  <si>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</si>
  <si>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</si>
  <si>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</si>
  <si>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</si>
  <si>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</si>
  <si>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</si>
  <si>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</si>
  <si>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</si>
  <si>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</si>
  <si>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</si>
  <si>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</si>
  <si>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</si>
  <si>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</si>
  <si>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</si>
  <si>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</si>
  <si>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</si>
  <si>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</si>
  <si>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</si>
  <si>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</si>
  <si>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</si>
  <si>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</si>
  <si>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</si>
  <si>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</si>
  <si>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</si>
  <si>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</si>
  <si>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</si>
  <si>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</si>
  <si>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</si>
  <si>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</si>
  <si>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</si>
  <si>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</si>
  <si>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</si>
  <si>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</si>
  <si>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</si>
  <si>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</si>
  <si>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</si>
  <si>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</si>
  <si>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</si>
  <si>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</si>
  <si>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</si>
  <si>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</si>
  <si>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</si>
  <si>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</si>
  <si>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</si>
  <si>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</si>
  <si>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</si>
  <si>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</si>
  <si>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</si>
  <si>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</si>
  <si>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</si>
  <si>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</si>
  <si>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</si>
  <si>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</si>
  <si>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</si>
  <si>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</si>
  <si>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</si>
  <si>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</si>
  <si>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</si>
  <si>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</si>
  <si>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</si>
  <si>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</si>
  <si>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</si>
  <si>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</si>
  <si>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</si>
  <si>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</si>
  <si>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</si>
  <si>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</si>
  <si>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</si>
  <si>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</si>
  <si>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</si>
  <si>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</si>
  <si>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</si>
  <si>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</si>
  <si>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</si>
  <si>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</si>
  <si>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</si>
  <si>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</si>
  <si>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</si>
  <si>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</si>
  <si>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</si>
  <si>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</si>
  <si>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</si>
  <si>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</si>
  <si>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</si>
  <si>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</si>
  <si>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</si>
  <si>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</si>
  <si>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</si>
  <si>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</si>
  <si>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</si>
  <si>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</si>
  <si>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</si>
  <si>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</si>
  <si>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</si>
  <si>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</si>
  <si>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</si>
  <si>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</si>
  <si>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</si>
  <si>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</si>
  <si>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</si>
  <si>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</si>
  <si>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</si>
  <si>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</si>
  <si>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</si>
  <si>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</si>
  <si>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</si>
  <si>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</si>
  <si>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</si>
  <si>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</si>
  <si>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</si>
  <si>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</si>
  <si>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</si>
  <si>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</si>
  <si>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</si>
  <si>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</si>
  <si>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</si>
  <si>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</si>
  <si>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</si>
  <si>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</si>
  <si>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</si>
  <si>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</si>
  <si>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</si>
  <si>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</si>
  <si>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</si>
  <si>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</si>
  <si>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</si>
  <si>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</si>
  <si>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</si>
  <si>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</si>
  <si>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</si>
  <si>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</si>
  <si>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</si>
  <si>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</si>
  <si>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</si>
  <si>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</si>
  <si>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</si>
  <si>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</si>
  <si>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</si>
  <si>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</si>
  <si>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</si>
  <si>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</si>
  <si>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</si>
  <si>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</si>
  <si>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</si>
  <si>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</si>
  <si>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</si>
  <si>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</si>
  <si>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</si>
  <si>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</si>
  <si>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</si>
  <si>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</si>
  <si>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</si>
  <si>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</si>
  <si>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</si>
  <si>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</si>
  <si>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</si>
  <si>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</si>
  <si>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</si>
  <si>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</si>
  <si>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</si>
  <si>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</si>
  <si>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</si>
  <si>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</si>
  <si>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</si>
  <si>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</si>
  <si>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</si>
  <si>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</si>
  <si>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</si>
  <si>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</si>
  <si>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</si>
  <si>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</si>
  <si>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</si>
  <si>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</si>
  <si>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</si>
  <si>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</si>
  <si>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</si>
  <si>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</si>
  <si>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</si>
  <si>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</si>
  <si>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</si>
  <si>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</si>
  <si>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</si>
  <si>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</si>
  <si>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</si>
  <si>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</si>
  <si>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</si>
  <si>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</si>
  <si>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</si>
  <si>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</si>
  <si>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</si>
  <si>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</si>
  <si>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</si>
  <si>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</si>
  <si>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</si>
  <si>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</si>
  <si>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</si>
  <si>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</si>
  <si>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</si>
  <si>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</si>
  <si>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</si>
  <si>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</si>
  <si>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</si>
  <si>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</si>
  <si>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</si>
  <si>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</si>
  <si>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</si>
  <si>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</si>
  <si>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</si>
  <si>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</si>
  <si>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</si>
  <si>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</si>
  <si>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</si>
  <si>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</si>
  <si>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</si>
  <si>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</si>
  <si>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</si>
  <si>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</si>
  <si>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</si>
  <si>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</si>
  <si>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</si>
  <si>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</si>
  <si>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</si>
  <si>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</si>
  <si>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</si>
  <si>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</si>
  <si>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</si>
  <si>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</si>
  <si>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</si>
  <si>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</si>
  <si>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</si>
  <si>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</si>
  <si>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</si>
  <si>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</si>
  <si>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</si>
  <si>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</si>
  <si>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</si>
  <si>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</si>
  <si>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</si>
  <si>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</si>
  <si>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</si>
  <si>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</si>
  <si>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</si>
  <si>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</si>
  <si>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</si>
  <si>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</si>
  <si>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</si>
  <si>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</si>
  <si>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</si>
  <si>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</si>
  <si>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</si>
  <si>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</si>
  <si>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</si>
  <si>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</si>
  <si>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</si>
  <si>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</si>
  <si>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</si>
  <si>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</si>
  <si>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</si>
  <si>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</si>
  <si>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</si>
  <si>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</si>
  <si>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</si>
  <si>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</si>
  <si>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</si>
  <si>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</si>
  <si>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</si>
  <si>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</si>
  <si>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</si>
  <si>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</si>
  <si>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</si>
  <si>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</si>
  <si>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</si>
  <si>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</si>
  <si>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</si>
  <si>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</si>
  <si>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</si>
  <si>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</si>
  <si>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</si>
  <si>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</si>
  <si>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</si>
  <si>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</si>
  <si>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</si>
  <si>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</si>
  <si>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</si>
  <si>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</si>
  <si>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</si>
  <si>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</si>
  <si>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</si>
  <si>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</si>
  <si>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</si>
  <si>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</si>
  <si>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</si>
  <si>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</si>
  <si>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</si>
  <si>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</si>
  <si>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</si>
  <si>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</si>
  <si>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</si>
  <si>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</si>
  <si>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</si>
  <si>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</si>
  <si>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</si>
  <si>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</si>
  <si>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</si>
  <si>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</si>
  <si>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</si>
  <si>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</si>
  <si>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</si>
  <si>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</si>
  <si>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</si>
  <si>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</si>
  <si>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</si>
  <si>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</si>
  <si>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</si>
  <si>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</si>
  <si>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</si>
  <si>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</si>
  <si>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</si>
  <si>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</si>
  <si>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</si>
  <si>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</si>
  <si>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</si>
  <si>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</si>
  <si>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</si>
  <si>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</si>
  <si>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</si>
  <si>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</si>
  <si>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</si>
  <si>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</si>
  <si>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</si>
  <si>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</si>
  <si>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</si>
  <si>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</si>
  <si>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</si>
  <si>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</si>
  <si>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</si>
  <si>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</si>
  <si>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</si>
  <si>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</si>
  <si>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</si>
  <si>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</si>
  <si>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</si>
  <si>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</si>
  <si>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</si>
  <si>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</si>
  <si>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</si>
  <si>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</si>
  <si>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</si>
  <si>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</si>
  <si>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</si>
  <si>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</si>
  <si>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</si>
  <si>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</si>
  <si>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</si>
  <si>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</si>
  <si>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</si>
  <si>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</si>
  <si>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</si>
  <si>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</si>
  <si>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</si>
  <si>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</si>
  <si>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</si>
  <si>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</si>
  <si>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</si>
  <si>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</si>
  <si>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</si>
  <si>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</si>
  <si>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</si>
  <si>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</si>
  <si>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</si>
  <si>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</si>
  <si>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</si>
  <si>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</si>
  <si>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</si>
  <si>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</si>
  <si>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</si>
  <si>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</si>
  <si>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</si>
  <si>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</si>
  <si>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</si>
  <si>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</si>
  <si>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</si>
  <si>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</si>
  <si>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</si>
  <si>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</si>
  <si>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</si>
  <si>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</si>
  <si>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</si>
  <si>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</si>
  <si>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</si>
  <si>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</si>
  <si>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</si>
  <si>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</si>
  <si>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</si>
  <si>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</si>
  <si>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</si>
  <si>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</si>
  <si>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</si>
  <si>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</si>
  <si>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</si>
  <si>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</si>
  <si>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</si>
  <si>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</si>
  <si>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</si>
  <si>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</si>
  <si>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</si>
  <si>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</si>
  <si>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</si>
  <si>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</si>
  <si>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</si>
  <si>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</si>
  <si>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</si>
  <si>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</si>
  <si>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</si>
  <si>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</si>
  <si>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</si>
  <si>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</si>
  <si>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</si>
  <si>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</si>
  <si>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</si>
  <si>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</si>
  <si>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</si>
  <si>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</si>
  <si>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</si>
  <si>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</si>
  <si>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</si>
  <si>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</si>
  <si>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</si>
  <si>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</si>
  <si>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</si>
  <si>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</si>
  <si>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</si>
  <si>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</si>
  <si>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</si>
  <si>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</si>
  <si>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</si>
  <si>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</si>
  <si>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</si>
  <si>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</si>
  <si>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</si>
  <si>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</si>
  <si>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</si>
  <si>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</si>
  <si>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</si>
  <si>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</si>
  <si>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</si>
  <si>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</si>
  <si>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</si>
  <si>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</si>
  <si>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</si>
  <si>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</si>
  <si>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</si>
  <si>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</si>
  <si>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</si>
  <si>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</si>
  <si>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</si>
  <si>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</si>
  <si>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</si>
  <si>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</si>
  <si>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</si>
  <si>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</si>
  <si>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</si>
  <si>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</si>
  <si>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</si>
  <si>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</si>
  <si>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</si>
  <si>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</si>
  <si>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</si>
  <si>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</si>
  <si>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</si>
  <si>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</si>
  <si>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</si>
  <si>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</si>
  <si>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</si>
  <si>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</si>
  <si>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</si>
  <si>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</si>
  <si>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</si>
  <si>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</si>
  <si>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</si>
  <si>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</si>
  <si>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</si>
  <si>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</si>
  <si>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</si>
  <si>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</si>
  <si>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</si>
  <si>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</si>
  <si>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</si>
  <si>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</si>
  <si>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</si>
  <si>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</si>
  <si>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</si>
  <si>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</si>
  <si>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</si>
  <si>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</si>
  <si>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</si>
  <si>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</si>
  <si>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</si>
  <si>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</si>
  <si>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</si>
  <si>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</si>
  <si>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</si>
  <si>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</si>
  <si>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</si>
  <si>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</si>
  <si>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</si>
  <si>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</si>
  <si>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</si>
  <si>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</si>
  <si>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</si>
  <si>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</si>
  <si>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</si>
  <si>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</si>
  <si>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</si>
  <si>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</si>
  <si>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</si>
  <si>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</si>
  <si>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</si>
  <si>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</si>
  <si>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</si>
  <si>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</si>
  <si>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</si>
  <si>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</si>
  <si>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</si>
  <si>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</si>
  <si>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</si>
  <si>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</si>
  <si>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</si>
  <si>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</si>
  <si>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</si>
  <si>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</si>
  <si>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</si>
  <si>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</si>
  <si>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</si>
  <si>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</si>
  <si>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</si>
  <si>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</si>
  <si>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</si>
  <si>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</si>
  <si>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</si>
  <si>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</si>
  <si>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</si>
  <si>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</si>
  <si>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</si>
  <si>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</si>
  <si>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</si>
  <si>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</si>
  <si>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</si>
  <si>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</si>
  <si>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</si>
  <si>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</si>
  <si>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</si>
  <si>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</si>
  <si>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</si>
  <si>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</si>
  <si>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</si>
  <si>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</si>
  <si>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</si>
  <si>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</si>
  <si>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</si>
  <si>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</si>
  <si>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</si>
  <si>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</si>
  <si>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</si>
  <si>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</si>
  <si>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</si>
  <si>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</si>
  <si>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</si>
  <si>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</si>
  <si>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</si>
  <si>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</si>
  <si>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</si>
  <si>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</si>
  <si>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</si>
  <si>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</si>
  <si>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</si>
  <si>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</si>
  <si>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</si>
  <si>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</si>
  <si>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</si>
  <si>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</si>
  <si>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</si>
  <si>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</si>
  <si>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</si>
  <si>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</si>
  <si>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</si>
  <si>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</si>
  <si>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</si>
  <si>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</si>
  <si>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</si>
  <si>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</si>
  <si>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</si>
  <si>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</si>
  <si>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</si>
  <si>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</si>
  <si>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</si>
  <si>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</si>
  <si>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</si>
  <si>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</si>
  <si>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</si>
  <si>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</si>
  <si>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</si>
  <si>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</si>
  <si>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</si>
  <si>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</si>
  <si>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</si>
  <si>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</si>
  <si>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</si>
  <si>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</si>
  <si>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</si>
  <si>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</si>
  <si>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</si>
  <si>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</si>
  <si>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</si>
  <si>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</si>
  <si>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</si>
  <si>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</si>
  <si>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</si>
  <si>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</si>
  <si>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</si>
  <si>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</si>
  <si>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</si>
  <si>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</si>
  <si>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</si>
  <si>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</si>
  <si>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</si>
  <si>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</si>
  <si>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</si>
  <si>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</si>
  <si>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</si>
  <si>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</si>
  <si>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</si>
  <si>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</si>
  <si>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</si>
  <si>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</si>
  <si>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</si>
  <si>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</si>
  <si>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</si>
  <si>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</si>
  <si>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</si>
  <si>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</si>
  <si>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</si>
  <si>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</si>
  <si>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</si>
  <si>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</si>
  <si>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</si>
  <si>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</si>
  <si>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</si>
  <si>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</si>
  <si>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</si>
  <si>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</si>
  <si>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</si>
  <si>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</si>
  <si>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</si>
  <si>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</si>
  <si>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</si>
  <si>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</si>
  <si>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</si>
  <si>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</si>
  <si>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</si>
  <si>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</si>
  <si>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</si>
  <si>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</si>
  <si>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</si>
  <si>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</si>
  <si>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</si>
  <si>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</si>
  <si>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</si>
  <si>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</si>
  <si>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</si>
  <si>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</si>
  <si>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</si>
  <si>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</si>
  <si>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</si>
  <si>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</si>
  <si>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</si>
  <si>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</si>
  <si>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</si>
  <si>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</si>
  <si>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</si>
  <si>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</si>
  <si>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</si>
  <si>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</si>
  <si>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</si>
  <si>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</si>
  <si>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</si>
  <si>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</si>
  <si>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</si>
  <si>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</si>
  <si>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</si>
  <si>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</si>
  <si>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</si>
  <si>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</si>
  <si>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</si>
  <si>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</si>
  <si>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</si>
  <si>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</si>
  <si>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</si>
  <si>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</si>
  <si>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</si>
  <si>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</si>
  <si>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</si>
  <si>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</si>
  <si>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</si>
  <si>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</si>
  <si>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</si>
  <si>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</si>
  <si>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</si>
  <si>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</si>
  <si>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</si>
  <si>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</si>
  <si>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</si>
  <si>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</si>
  <si>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</si>
  <si>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</si>
  <si>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</si>
  <si>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</si>
  <si>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</si>
  <si>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</si>
  <si>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</si>
  <si>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</si>
  <si>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</si>
  <si>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</si>
  <si>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</si>
  <si>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</si>
  <si>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</si>
  <si>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</si>
  <si>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</si>
  <si>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</si>
  <si>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</si>
  <si>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</si>
  <si>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</si>
  <si>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</si>
  <si>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</si>
  <si>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</si>
  <si>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</si>
  <si>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</si>
  <si>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</si>
  <si>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</si>
  <si>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</si>
  <si>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</si>
  <si>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</si>
  <si>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</si>
  <si>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</si>
  <si>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</si>
  <si>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</si>
  <si>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</si>
  <si>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</si>
  <si>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</si>
  <si>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</si>
  <si>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</si>
  <si>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</si>
  <si>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</si>
  <si>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</si>
  <si>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</si>
  <si>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</si>
  <si>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</si>
  <si>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</si>
  <si>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</si>
  <si>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</si>
  <si>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</si>
  <si>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</si>
  <si>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</si>
  <si>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</si>
  <si>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</si>
  <si>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</si>
  <si>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</si>
  <si>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</si>
  <si>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</si>
  <si>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</si>
  <si>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</si>
  <si>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</si>
  <si>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</si>
  <si>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</si>
  <si>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</si>
  <si>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</si>
  <si>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</si>
  <si>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</si>
  <si>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</si>
  <si>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</si>
  <si>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</si>
  <si>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</si>
  <si>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</si>
  <si>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</si>
  <si>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</si>
  <si>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</si>
  <si>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</si>
  <si>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</si>
  <si>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</si>
  <si>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</si>
  <si>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</si>
  <si>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</si>
  <si>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</si>
  <si>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</si>
  <si>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</si>
  <si>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</si>
  <si>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</si>
  <si>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</si>
  <si>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</si>
  <si>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</si>
  <si>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</si>
  <si>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</si>
  <si>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</si>
  <si>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</si>
  <si>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</si>
  <si>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</si>
  <si>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</si>
  <si>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</si>
  <si>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</si>
  <si>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</si>
  <si>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</si>
  <si>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</si>
  <si>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</si>
  <si>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</si>
  <si>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</si>
  <si>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</si>
  <si>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</si>
  <si>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</si>
  <si>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</si>
  <si>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</si>
  <si>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</si>
  <si>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</si>
  <si>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</si>
  <si>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</si>
  <si>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</si>
  <si>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</si>
  <si>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</si>
  <si>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</si>
  <si>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</si>
  <si>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</si>
  <si>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</si>
  <si>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</si>
  <si>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</si>
  <si>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</si>
  <si>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</si>
  <si>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</si>
  <si>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</si>
  <si>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</si>
  <si>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</si>
  <si>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</si>
  <si>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</si>
  <si>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</si>
  <si>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</si>
  <si>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</si>
  <si>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</si>
  <si>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</si>
  <si>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</si>
  <si>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</si>
  <si>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</si>
  <si>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</si>
  <si>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</si>
  <si>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</si>
  <si>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</si>
  <si>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</si>
  <si>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</si>
  <si>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</si>
  <si>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</si>
  <si>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</si>
  <si>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</si>
  <si>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</si>
  <si>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</si>
  <si>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</si>
  <si>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</si>
  <si>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</si>
  <si>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</si>
  <si>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</si>
  <si>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</si>
  <si>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</si>
  <si>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</si>
  <si>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</si>
  <si>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</si>
  <si>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</si>
  <si>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</si>
  <si>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</si>
  <si>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</si>
  <si>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</si>
  <si>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</si>
  <si>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</si>
  <si>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</si>
  <si>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</si>
  <si>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</si>
  <si>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</si>
  <si>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</si>
  <si>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</si>
  <si>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</si>
  <si>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</si>
  <si>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</si>
  <si>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</si>
  <si>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</si>
  <si>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</si>
  <si>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</si>
  <si>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</si>
  <si>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</si>
  <si>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</si>
  <si>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</si>
  <si>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</si>
  <si>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</si>
  <si>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</si>
  <si>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</si>
  <si>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</si>
  <si>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</si>
  <si>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</si>
  <si>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</si>
  <si>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</si>
  <si>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</si>
  <si>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</si>
  <si>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</si>
  <si>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</si>
  <si>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</si>
  <si>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</si>
  <si>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</si>
  <si>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</si>
  <si>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</si>
  <si>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</si>
  <si>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</si>
  <si>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</si>
  <si>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</si>
  <si>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</si>
  <si>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</si>
  <si>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</si>
  <si>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</si>
  <si>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</si>
  <si>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</si>
  <si>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</si>
  <si>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</si>
  <si>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</si>
  <si>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</si>
  <si>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</si>
  <si>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</si>
  <si>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</si>
  <si>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</si>
  <si>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</si>
  <si>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</si>
  <si>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</si>
  <si>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</si>
  <si>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</si>
  <si>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</si>
  <si>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</si>
  <si>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</si>
  <si>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</si>
  <si>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</si>
  <si>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</si>
  <si>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</si>
  <si>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</si>
  <si>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</si>
  <si>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</si>
  <si>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</si>
  <si>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</si>
  <si>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</si>
  <si>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</si>
  <si>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</si>
  <si>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</si>
  <si>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</si>
  <si>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</si>
  <si>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</si>
  <si>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</si>
  <si>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</si>
  <si>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</si>
  <si>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</si>
  <si>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</si>
  <si>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</si>
  <si>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</si>
  <si>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</si>
  <si>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</si>
  <si>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</si>
  <si>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</si>
  <si>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</si>
  <si>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</si>
  <si>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</si>
  <si>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</si>
  <si>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</si>
  <si>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</si>
  <si>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</si>
  <si>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</si>
  <si>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</si>
  <si>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</si>
  <si>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</si>
  <si>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</si>
  <si>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</si>
  <si>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</si>
  <si>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</si>
  <si>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</si>
  <si>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</si>
  <si>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</si>
  <si>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</si>
  <si>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</si>
  <si>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</si>
  <si>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</si>
  <si>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</si>
  <si>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</si>
  <si>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</si>
  <si>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</si>
  <si>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</si>
  <si>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</si>
  <si>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</si>
  <si>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</si>
  <si>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</si>
  <si>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</si>
  <si>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</si>
  <si>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</si>
  <si>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</si>
  <si>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</si>
  <si>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</si>
  <si>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</si>
  <si>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</si>
  <si>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</si>
  <si>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</si>
  <si>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</si>
  <si>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</si>
  <si>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</si>
  <si>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</si>
  <si>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</si>
  <si>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</si>
  <si>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</si>
  <si>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</si>
  <si>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</si>
  <si>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</si>
  <si>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</si>
  <si>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</si>
  <si>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</si>
  <si>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</si>
  <si>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</si>
  <si>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</si>
  <si>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</si>
  <si>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</si>
  <si>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</si>
  <si>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</si>
  <si>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</si>
  <si>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</si>
  <si>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</si>
  <si>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</si>
  <si>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</si>
  <si>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</si>
  <si>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</si>
  <si>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</si>
  <si>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</si>
  <si>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</si>
  <si>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</si>
  <si>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</si>
  <si>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</si>
  <si>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</si>
  <si>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</si>
  <si>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</si>
  <si>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</si>
  <si>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</si>
  <si>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</si>
  <si>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</si>
  <si>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</si>
  <si>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</si>
  <si>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</si>
  <si>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</si>
  <si>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</si>
  <si>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</si>
  <si>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</si>
  <si>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</si>
  <si>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</si>
  <si>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</si>
  <si>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</si>
  <si>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</si>
  <si>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</si>
  <si>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</si>
  <si>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</si>
  <si>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</si>
  <si>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</si>
  <si>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</si>
  <si>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</si>
  <si>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</si>
  <si>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</si>
  <si>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</si>
  <si>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</si>
  <si>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</si>
  <si>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</si>
  <si>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</si>
  <si>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</si>
  <si>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</si>
  <si>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</si>
  <si>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</si>
  <si>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</si>
  <si>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</si>
  <si>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</si>
  <si>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</si>
  <si>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</si>
  <si>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</si>
  <si>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</si>
  <si>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</si>
  <si>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</si>
  <si>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</si>
  <si>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</si>
  <si>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</si>
  <si>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</si>
  <si>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</si>
  <si>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</si>
  <si>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</si>
  <si>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</si>
  <si>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</si>
  <si>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</si>
  <si>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</si>
  <si>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</si>
  <si>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</si>
  <si>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</si>
  <si>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</si>
  <si>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</si>
  <si>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</si>
  <si>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</si>
  <si>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</si>
  <si>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</si>
  <si>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</si>
  <si>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</si>
  <si>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</si>
  <si>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</si>
  <si>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</si>
  <si>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</si>
  <si>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</si>
  <si>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</si>
  <si>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</si>
  <si>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</si>
  <si>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</si>
  <si>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</si>
  <si>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</si>
  <si>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</si>
  <si>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</si>
  <si>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</si>
  <si>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</si>
  <si>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</si>
  <si>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</si>
  <si>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</si>
  <si>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</si>
  <si>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</si>
  <si>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</si>
  <si>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</si>
  <si>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</si>
  <si>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</si>
  <si>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</si>
  <si>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</si>
  <si>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</si>
  <si>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</si>
  <si>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</si>
  <si>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</si>
  <si>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</si>
  <si>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</si>
  <si>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</si>
  <si>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</si>
  <si>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</si>
  <si>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</si>
  <si>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</si>
  <si>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</si>
  <si>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</si>
  <si>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</si>
  <si>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</si>
  <si>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</si>
  <si>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</si>
  <si>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</si>
  <si>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</si>
  <si>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</si>
  <si>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</si>
  <si>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</si>
  <si>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</si>
  <si>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</si>
  <si>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</si>
  <si>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</si>
  <si>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</si>
  <si>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</si>
  <si>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</si>
  <si>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</si>
  <si>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</si>
  <si>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</si>
  <si>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</si>
  <si>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</si>
  <si>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</si>
  <si>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</si>
  <si>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</si>
  <si>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</si>
  <si>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</si>
  <si>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</si>
  <si>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</si>
  <si>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</si>
  <si>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</si>
  <si>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</si>
  <si>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</si>
  <si>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</si>
  <si>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</si>
  <si>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</si>
  <si>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</si>
  <si>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</si>
  <si>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</si>
  <si>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</si>
  <si>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</si>
  <si>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</si>
  <si>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</si>
  <si>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</si>
  <si>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</si>
  <si>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</si>
  <si>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</si>
  <si>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</si>
  <si>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</si>
  <si>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</si>
  <si>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</si>
  <si>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</si>
  <si>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</si>
  <si>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</si>
  <si>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</si>
  <si>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</si>
  <si>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</si>
  <si>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</si>
  <si>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</si>
  <si>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</si>
  <si>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</si>
  <si>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</si>
  <si>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</si>
  <si>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</si>
  <si>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</si>
  <si>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</si>
  <si>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</si>
  <si>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</si>
  <si>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</si>
  <si>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</si>
  <si>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</si>
  <si>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</si>
  <si>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</si>
  <si>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</si>
  <si>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</si>
  <si>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</si>
  <si>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</si>
  <si>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</si>
  <si>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</si>
  <si>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</si>
  <si>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</si>
  <si>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</si>
  <si>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</si>
  <si>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</si>
  <si>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</si>
  <si>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</si>
  <si>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</si>
  <si>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</si>
  <si>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</si>
  <si>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</si>
  <si>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</si>
  <si>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</si>
  <si>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</si>
  <si>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</si>
  <si>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</si>
  <si>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</si>
  <si>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</si>
  <si>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</si>
  <si>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</si>
  <si>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</si>
  <si>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</si>
  <si>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</si>
  <si>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</si>
  <si>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</si>
  <si>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</si>
  <si>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</si>
  <si>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</si>
  <si>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</si>
  <si>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</si>
  <si>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</si>
  <si>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</si>
  <si>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</si>
  <si>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</si>
  <si>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</si>
  <si>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</si>
  <si>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</si>
  <si>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</si>
  <si>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</si>
  <si>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</si>
  <si>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</si>
  <si>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</si>
  <si>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</si>
  <si>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</si>
  <si>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</si>
  <si>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</si>
  <si>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</si>
  <si>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</si>
  <si>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</si>
  <si>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</si>
  <si>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</si>
  <si>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</si>
  <si>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</si>
  <si>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</si>
  <si>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</si>
  <si>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</si>
  <si>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</si>
  <si>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</si>
  <si>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</si>
  <si>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</si>
  <si>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</si>
  <si>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</si>
  <si>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</si>
  <si>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</si>
  <si>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</si>
  <si>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</si>
  <si>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</si>
  <si>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</si>
  <si>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</si>
  <si>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</si>
  <si>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</si>
  <si>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</si>
  <si>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</si>
  <si>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</si>
  <si>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</si>
  <si>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</si>
  <si>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</si>
  <si>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</si>
  <si>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</si>
  <si>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</si>
  <si>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</si>
  <si>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</si>
  <si>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</si>
  <si>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</si>
  <si>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</si>
  <si>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</si>
  <si>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</si>
  <si>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</si>
  <si>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</si>
  <si>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</si>
  <si>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</si>
  <si>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</si>
  <si>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</si>
  <si>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</si>
  <si>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</si>
  <si>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</si>
  <si>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</si>
  <si>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</si>
  <si>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</si>
  <si>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</si>
  <si>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</si>
  <si>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</si>
  <si>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</si>
  <si>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</si>
  <si>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</si>
  <si>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</si>
  <si>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</si>
  <si>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</si>
  <si>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</si>
  <si>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</si>
  <si>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</si>
  <si>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</si>
  <si>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</si>
  <si>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</si>
  <si>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</si>
  <si>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</si>
  <si>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</si>
  <si>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</si>
  <si>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</si>
  <si>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</si>
  <si>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</si>
  <si>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</si>
  <si>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</si>
  <si>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</si>
  <si>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</si>
  <si>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</si>
  <si>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</si>
  <si>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</si>
  <si>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</si>
  <si>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</si>
  <si>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</si>
  <si>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</si>
  <si>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</si>
  <si>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</si>
  <si>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</si>
  <si>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</si>
  <si>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</si>
  <si>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</si>
  <si>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</si>
  <si>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</si>
  <si>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</si>
  <si>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</si>
  <si>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</si>
  <si>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</si>
  <si>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</si>
  <si>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</si>
  <si>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</si>
  <si>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</si>
  <si>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</si>
  <si>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</si>
  <si>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</si>
  <si>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</si>
  <si>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</si>
  <si>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</si>
  <si>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</si>
  <si>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</si>
  <si>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</si>
  <si>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</si>
  <si>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</si>
  <si>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</si>
  <si>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</si>
  <si>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</si>
  <si>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</si>
  <si>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</si>
  <si>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</si>
  <si>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</si>
  <si>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</si>
  <si>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</si>
  <si>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</si>
  <si>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</si>
  <si>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</si>
  <si>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</si>
  <si>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</si>
  <si>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</si>
  <si>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</si>
  <si>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</si>
  <si>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</si>
  <si>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</si>
  <si>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</si>
  <si>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</si>
  <si>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</si>
  <si>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</si>
  <si>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</si>
  <si>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</si>
  <si>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</si>
  <si>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</si>
  <si>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</si>
  <si>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</si>
  <si>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</si>
  <si>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</si>
  <si>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</si>
  <si>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</si>
  <si>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</si>
  <si>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</si>
  <si>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</si>
  <si>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</si>
  <si>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</si>
  <si>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</si>
  <si>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</si>
  <si>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</si>
  <si>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</si>
  <si>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</si>
  <si>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</si>
  <si>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</si>
  <si>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</si>
  <si>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</si>
  <si>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</si>
  <si>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</si>
  <si>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</si>
  <si>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</si>
  <si>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</si>
  <si>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</si>
  <si>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</si>
  <si>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</si>
  <si>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</si>
  <si>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</si>
  <si>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</si>
  <si>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</si>
  <si>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</si>
  <si>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</si>
  <si>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</si>
  <si>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</si>
  <si>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</si>
  <si>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</si>
  <si>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</si>
  <si>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</si>
  <si>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</si>
  <si>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</si>
  <si>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</si>
  <si>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</si>
  <si>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</si>
  <si>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</si>
  <si>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</si>
  <si>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</si>
  <si>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</si>
  <si>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</si>
  <si>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</si>
  <si>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</si>
  <si>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</si>
  <si>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</si>
  <si>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</si>
  <si>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</si>
  <si>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</si>
  <si>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</si>
  <si>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</si>
  <si>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</si>
  <si>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</si>
  <si>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</si>
  <si>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</si>
  <si>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</si>
  <si>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</si>
  <si>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</si>
  <si>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</si>
  <si>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</si>
  <si>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</si>
  <si>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</si>
  <si>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</si>
  <si>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</si>
  <si>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</si>
  <si>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</si>
  <si>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</si>
  <si>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</si>
  <si>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</si>
  <si>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</si>
  <si>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</si>
  <si>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</si>
  <si>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</si>
  <si>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</si>
  <si>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</si>
  <si>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</si>
  <si>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</si>
  <si>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</si>
  <si>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</si>
  <si>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</si>
  <si>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</si>
  <si>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</si>
  <si>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</si>
  <si>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</si>
  <si>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</si>
  <si>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</si>
  <si>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</si>
  <si>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</si>
  <si>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</si>
  <si>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</si>
  <si>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</si>
  <si>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</si>
  <si>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</si>
  <si>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</si>
  <si>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</si>
  <si>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</si>
  <si>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</si>
  <si>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</si>
  <si>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</si>
  <si>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</si>
  <si>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</si>
  <si>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</si>
  <si>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</si>
  <si>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</si>
  <si>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</si>
  <si>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</si>
  <si>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</si>
  <si>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</si>
  <si>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</si>
  <si>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</si>
  <si>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</si>
  <si>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</si>
  <si>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</si>
  <si>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</si>
  <si>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</si>
  <si>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</si>
  <si>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</si>
  <si>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</si>
  <si>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</si>
  <si>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</si>
  <si>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</si>
  <si>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</si>
  <si>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</si>
  <si>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</si>
  <si>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</si>
  <si>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</si>
  <si>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</si>
  <si>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</si>
  <si>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</si>
  <si>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</si>
  <si>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</si>
  <si>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</si>
  <si>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</si>
  <si>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</si>
  <si>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</si>
  <si>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</si>
  <si>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</si>
  <si>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</si>
  <si>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</si>
  <si>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</si>
  <si>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</si>
  <si>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</si>
  <si>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</si>
  <si>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</si>
  <si>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</si>
  <si>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</si>
  <si>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</si>
  <si>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</si>
  <si>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</si>
  <si>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</si>
  <si>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</si>
  <si>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</si>
  <si>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</si>
  <si>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</si>
  <si>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</si>
  <si>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</si>
  <si>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</si>
  <si>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</si>
  <si>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</si>
  <si>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</si>
  <si>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</si>
  <si>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</si>
  <si>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</si>
  <si>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</si>
  <si>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</si>
  <si>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</si>
  <si>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</si>
  <si>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</si>
  <si>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</si>
  <si>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</si>
  <si>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</si>
  <si>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</si>
  <si>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</si>
  <si>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</si>
  <si>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</si>
  <si>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</si>
  <si>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</si>
  <si>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</si>
  <si>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</si>
  <si>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</si>
  <si>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</si>
  <si>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</si>
  <si>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</si>
  <si>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</si>
  <si>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</si>
  <si>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</si>
  <si>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</si>
  <si>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</si>
  <si>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</si>
  <si>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</si>
  <si>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</si>
  <si>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</si>
  <si>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</si>
  <si>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</si>
  <si>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</si>
  <si>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</si>
  <si>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</si>
  <si>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</si>
  <si>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</si>
  <si>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</si>
  <si>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</si>
  <si>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</si>
  <si>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</si>
  <si>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</si>
  <si>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</si>
  <si>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</si>
  <si>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</si>
  <si>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</si>
  <si>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</si>
  <si>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</si>
  <si>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</si>
  <si>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</si>
  <si>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</si>
  <si>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</si>
  <si>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</si>
  <si>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</si>
  <si>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</si>
  <si>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</si>
  <si>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</si>
  <si>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</si>
  <si>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</si>
  <si>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</si>
  <si>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</si>
  <si>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</si>
  <si>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</si>
  <si>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</si>
  <si>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</si>
  <si>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</si>
  <si>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</si>
  <si>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</si>
  <si>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</si>
  <si>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</si>
  <si>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</si>
  <si>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</si>
  <si>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</si>
  <si>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</si>
  <si>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</si>
  <si>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</si>
  <si>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</si>
  <si>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</si>
  <si>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</si>
  <si>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</si>
  <si>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</si>
  <si>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</si>
  <si>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</si>
  <si>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</si>
  <si>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</si>
  <si>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</si>
  <si>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</si>
  <si>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</si>
  <si>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</si>
  <si>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</si>
  <si>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</si>
  <si>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</si>
  <si>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</si>
  <si>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</si>
  <si>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</si>
  <si>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</si>
  <si>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</si>
  <si>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</si>
  <si>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</si>
  <si>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</si>
  <si>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</si>
  <si>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</si>
  <si>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</si>
  <si>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</si>
  <si>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</si>
  <si>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</si>
  <si>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</si>
  <si>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</si>
  <si>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</si>
  <si>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</si>
  <si>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</si>
  <si>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</si>
  <si>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</si>
  <si>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</si>
  <si>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</si>
  <si>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</si>
  <si>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</si>
  <si>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</si>
  <si>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</si>
  <si>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</si>
  <si>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</si>
  <si>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</si>
  <si>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</si>
  <si>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</si>
  <si>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</si>
  <si>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</si>
  <si>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</si>
  <si>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</si>
  <si>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</si>
  <si>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</si>
  <si>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</si>
  <si>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</si>
  <si>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</si>
  <si>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</si>
  <si>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</si>
  <si>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</si>
  <si>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</si>
  <si>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</si>
  <si>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</si>
  <si>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</si>
  <si>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</si>
  <si>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</si>
  <si>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</si>
  <si>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</si>
  <si>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</si>
  <si>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</si>
  <si>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</si>
  <si>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</si>
  <si>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</si>
  <si>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</si>
  <si>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</si>
  <si>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</si>
  <si>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</si>
  <si>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</si>
  <si>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</si>
  <si>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</si>
  <si>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</si>
  <si>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</si>
  <si>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</si>
  <si>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</si>
  <si>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</si>
  <si>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</si>
  <si>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</si>
  <si>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</si>
  <si>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</si>
  <si>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</si>
  <si>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</si>
  <si>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</si>
  <si>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</si>
  <si>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</si>
  <si>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</si>
  <si>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</si>
  <si>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</si>
  <si>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</si>
  <si>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</si>
  <si>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</si>
  <si>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</si>
  <si>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</si>
  <si>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</si>
  <si>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</si>
  <si>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</si>
  <si>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</si>
  <si>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</si>
  <si>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</si>
  <si>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</si>
  <si>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</si>
  <si>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</si>
  <si>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</si>
  <si>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</si>
  <si>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</si>
  <si>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</si>
  <si>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</si>
  <si>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</si>
  <si>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</si>
  <si>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</si>
  <si>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</si>
  <si>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</si>
  <si>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</si>
  <si>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</si>
  <si>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</si>
  <si>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</si>
  <si>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</si>
  <si>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</si>
  <si>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</si>
  <si>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</si>
  <si>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</si>
  <si>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</si>
  <si>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</si>
  <si>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</si>
  <si>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</si>
  <si>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</si>
  <si>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</si>
  <si>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</si>
  <si>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</si>
  <si>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</si>
  <si>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</si>
  <si>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</si>
  <si>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</si>
  <si>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</si>
  <si>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</si>
  <si>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</si>
  <si>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</si>
  <si>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</si>
  <si>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</si>
  <si>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</si>
  <si>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</si>
  <si>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</si>
  <si>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</si>
  <si>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</si>
  <si>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</si>
  <si>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</si>
  <si>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</si>
  <si>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</si>
  <si>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</si>
  <si>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</si>
  <si>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</si>
  <si>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</si>
  <si>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</si>
  <si>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</si>
  <si>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</si>
  <si>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</si>
  <si>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</si>
  <si>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</si>
  <si>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</si>
  <si>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</si>
  <si>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</si>
  <si>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</si>
  <si>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</si>
  <si>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</si>
  <si>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</si>
  <si>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</si>
  <si>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</si>
  <si>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</si>
  <si>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</si>
  <si>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</si>
  <si>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</si>
  <si>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</si>
  <si>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</si>
  <si>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</si>
  <si>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</si>
  <si>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</si>
  <si>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</si>
  <si>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</si>
  <si>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</si>
  <si>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</si>
  <si>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</si>
  <si>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</si>
  <si>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</si>
  <si>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</si>
  <si>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</si>
  <si>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</si>
  <si>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</si>
  <si>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</si>
  <si>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</si>
  <si>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</si>
  <si>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</si>
  <si>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</si>
  <si>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</si>
  <si>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</si>
  <si>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</si>
  <si>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</si>
  <si>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</si>
  <si>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</si>
  <si>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</si>
  <si>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</si>
  <si>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</si>
  <si>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</si>
  <si>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</si>
  <si>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</si>
  <si>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</si>
  <si>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</si>
  <si>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</si>
  <si>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</si>
  <si>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</si>
  <si>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</si>
  <si>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</si>
  <si>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</si>
  <si>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</si>
  <si>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</si>
  <si>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</si>
  <si>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</si>
  <si>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</si>
  <si>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</si>
  <si>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</si>
  <si>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</si>
  <si>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</si>
  <si>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</si>
  <si>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</si>
  <si>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</si>
  <si>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</si>
  <si>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</si>
  <si>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</si>
  <si>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</si>
  <si>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</si>
  <si>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</si>
  <si>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</si>
  <si>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</si>
  <si>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</si>
  <si>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</si>
  <si>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</si>
  <si>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</si>
  <si>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</si>
  <si>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</si>
  <si>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</si>
  <si>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</si>
  <si>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</si>
  <si>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</si>
  <si>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</si>
  <si>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</si>
  <si>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</si>
  <si>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</si>
  <si>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</si>
  <si>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</si>
  <si>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</si>
  <si>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</si>
  <si>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</si>
  <si>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</si>
  <si>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</si>
  <si>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</si>
  <si>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</si>
  <si>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</si>
  <si>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</si>
  <si>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</si>
  <si>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</si>
  <si>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</si>
  <si>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</si>
  <si>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</si>
  <si>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</si>
  <si>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</si>
  <si>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</si>
  <si>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</si>
  <si>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</si>
  <si>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</si>
  <si>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</si>
  <si>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</si>
  <si>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</si>
  <si>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</si>
  <si>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</si>
  <si>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</si>
  <si>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</si>
  <si>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</si>
  <si>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</si>
  <si>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</si>
  <si>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</si>
  <si>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</si>
  <si>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</si>
  <si>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</si>
  <si>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</si>
  <si>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</si>
  <si>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</si>
  <si>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</si>
  <si>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</si>
  <si>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</si>
  <si>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</si>
  <si>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</si>
  <si>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</si>
  <si>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</si>
  <si>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</si>
  <si>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</si>
  <si>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</si>
  <si>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</si>
  <si>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</si>
  <si>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</si>
  <si>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</si>
  <si>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</si>
  <si>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</si>
  <si>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</si>
  <si>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</si>
  <si>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</si>
  <si>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</si>
  <si>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</si>
  <si>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</si>
  <si>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</si>
  <si>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</si>
  <si>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</si>
  <si>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</si>
  <si>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</si>
  <si>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</si>
  <si>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</si>
  <si>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</si>
  <si>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</si>
  <si>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</si>
  <si>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</si>
  <si>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</si>
  <si>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</si>
  <si>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</si>
  <si>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</si>
  <si>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</si>
  <si>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</si>
  <si>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</si>
  <si>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</si>
  <si>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</si>
  <si>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</si>
  <si>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</si>
  <si>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</si>
  <si>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</si>
  <si>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</si>
  <si>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</si>
  <si>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</si>
  <si>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</si>
  <si>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</si>
  <si>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</si>
  <si>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</si>
  <si>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</si>
  <si>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</si>
  <si>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</si>
  <si>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</si>
  <si>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</si>
  <si>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</si>
  <si>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</si>
  <si>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</si>
  <si>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</si>
  <si>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</si>
  <si>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</si>
  <si>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</si>
  <si>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</si>
  <si>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</si>
  <si>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</si>
  <si>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</si>
  <si>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</si>
  <si>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</si>
  <si>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</si>
  <si>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</si>
  <si>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</si>
  <si>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</si>
  <si>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</si>
  <si>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</si>
  <si>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</si>
  <si>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</si>
  <si>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</si>
  <si>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</si>
  <si>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</si>
  <si>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</si>
  <si>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</si>
  <si>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</si>
  <si>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</si>
  <si>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</si>
  <si>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</si>
  <si>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</si>
  <si>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</si>
  <si>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</si>
  <si>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</si>
  <si>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</si>
  <si>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</si>
  <si>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</si>
  <si>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</si>
  <si>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</si>
  <si>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</si>
  <si>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</si>
  <si>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</si>
  <si>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</si>
  <si>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</si>
  <si>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</si>
  <si>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</si>
  <si>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</si>
  <si>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</si>
  <si>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</si>
  <si>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</si>
  <si>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</si>
  <si>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</si>
  <si>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</si>
  <si>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</si>
  <si>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</si>
  <si>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</si>
  <si>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</si>
  <si>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</si>
  <si>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</si>
  <si>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</si>
  <si>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</si>
  <si>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</si>
  <si>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</si>
  <si>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</si>
  <si>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</si>
  <si>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</si>
  <si>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</si>
  <si>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</si>
  <si>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</si>
  <si>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</si>
  <si>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</si>
  <si>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</si>
  <si>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</si>
  <si>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</si>
  <si>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</si>
  <si>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</si>
  <si>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</si>
  <si>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</si>
  <si>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</si>
  <si>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</si>
  <si>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</si>
  <si>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</si>
  <si>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</si>
  <si>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</si>
  <si>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</si>
  <si>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</si>
  <si>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</si>
  <si>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</si>
  <si>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</si>
  <si>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</si>
  <si>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</si>
  <si>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</si>
  <si>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</si>
  <si>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</si>
  <si>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</si>
  <si>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</si>
  <si>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</si>
  <si>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</si>
  <si>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</si>
  <si>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</si>
  <si>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</si>
  <si>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</si>
  <si>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</si>
  <si>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</si>
  <si>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</si>
  <si>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</si>
  <si>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</si>
  <si>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</si>
  <si>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</si>
  <si>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</si>
  <si>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</si>
  <si>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</si>
  <si>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</si>
  <si>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</si>
  <si>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</si>
  <si>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</si>
  <si>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</si>
  <si>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</si>
  <si>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</si>
  <si>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</si>
  <si>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</si>
  <si>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</si>
  <si>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</si>
  <si>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</si>
  <si>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</si>
  <si>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</si>
  <si>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</si>
  <si>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</si>
  <si>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</si>
  <si>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</si>
  <si>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</si>
  <si>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</si>
  <si>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</si>
  <si>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</si>
  <si>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</si>
  <si>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</si>
  <si>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</si>
  <si>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</si>
  <si>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</si>
  <si>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</si>
  <si>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</si>
  <si>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</si>
  <si>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</si>
  <si>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</si>
  <si>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</si>
  <si>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</si>
  <si>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</si>
  <si>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</si>
  <si>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</si>
  <si>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</si>
  <si>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</si>
  <si>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</si>
  <si>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</si>
  <si>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</si>
  <si>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</si>
  <si>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</si>
  <si>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</si>
  <si>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</si>
  <si>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</si>
  <si>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</si>
  <si>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</si>
  <si>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</si>
  <si>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</si>
  <si>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</si>
  <si>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</si>
  <si>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</si>
  <si>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</si>
  <si>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</si>
  <si>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</si>
  <si>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</si>
  <si>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</si>
  <si>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</si>
  <si>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</si>
  <si>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</si>
  <si>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</si>
  <si>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</si>
  <si>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</si>
  <si>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</si>
  <si>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</si>
  <si>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</si>
  <si>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</si>
  <si>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</si>
  <si>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</si>
  <si>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</si>
  <si>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</si>
  <si>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</si>
  <si>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</si>
  <si>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</si>
  <si>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</si>
  <si>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</si>
  <si>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</si>
  <si>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</si>
  <si>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</si>
  <si>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</si>
  <si>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</si>
  <si>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</si>
  <si>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</si>
  <si>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</si>
  <si>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</si>
  <si>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</si>
  <si>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</si>
  <si>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</si>
  <si>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</si>
  <si>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</si>
  <si>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</si>
  <si>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</si>
  <si>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</si>
  <si>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</si>
  <si>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</si>
  <si>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</si>
  <si>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</si>
  <si>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</si>
  <si>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</si>
  <si>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</si>
  <si>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</si>
  <si>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</si>
  <si>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</si>
  <si>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</si>
  <si>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</si>
  <si>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</si>
  <si>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</si>
  <si>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</si>
  <si>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</si>
  <si>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</si>
  <si>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</si>
  <si>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</si>
  <si>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</si>
  <si>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</si>
  <si>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</si>
  <si>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</si>
  <si>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</si>
  <si>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</si>
  <si>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</si>
  <si>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</si>
  <si>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</si>
  <si>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</si>
  <si>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</si>
  <si>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</si>
  <si>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</si>
  <si>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</si>
  <si>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</si>
  <si>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</si>
  <si>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</si>
  <si>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</si>
  <si>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</si>
  <si>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</si>
  <si>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</si>
  <si>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</si>
  <si>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</si>
  <si>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</si>
  <si>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</si>
  <si>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</si>
  <si>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</si>
  <si>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</si>
  <si>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</si>
  <si>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</si>
  <si>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</si>
  <si>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</si>
  <si>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</si>
  <si>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</si>
  <si>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</si>
  <si>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</si>
  <si>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</si>
  <si>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</si>
  <si>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</si>
  <si>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</si>
  <si>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</si>
  <si>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</si>
  <si>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</si>
  <si>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</si>
  <si>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</si>
  <si>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</si>
  <si>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</si>
  <si>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</si>
  <si>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</si>
  <si>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</si>
  <si>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</si>
  <si>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</si>
  <si>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</si>
  <si>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</si>
  <si>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</si>
  <si>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</si>
  <si>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</si>
  <si>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</si>
  <si>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</si>
  <si>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</si>
  <si>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</si>
  <si>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</si>
  <si>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</si>
  <si>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</si>
  <si>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</si>
  <si>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</si>
  <si>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</si>
  <si>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</si>
  <si>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</si>
  <si>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</si>
  <si>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</si>
  <si>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</si>
  <si>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</si>
  <si>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</si>
  <si>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</si>
  <si>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</si>
  <si>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</si>
  <si>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</si>
  <si>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</si>
  <si>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</si>
  <si>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</si>
  <si>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</si>
  <si>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</si>
  <si>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</si>
  <si>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</si>
  <si>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</si>
  <si>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</si>
  <si>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</si>
  <si>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</si>
  <si>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</si>
  <si>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</si>
  <si>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</si>
  <si>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</si>
  <si>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</si>
  <si>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</si>
  <si>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</si>
  <si>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</si>
  <si>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</si>
  <si>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</si>
  <si>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</si>
  <si>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</si>
  <si>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</si>
  <si>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</si>
  <si>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</si>
  <si>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</si>
  <si>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</si>
  <si>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</si>
  <si>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</si>
  <si>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</si>
  <si>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</si>
  <si>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</si>
  <si>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</si>
  <si>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</si>
  <si>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</si>
  <si>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</si>
  <si>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</si>
  <si>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</si>
  <si>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</si>
  <si>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</si>
  <si>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</si>
  <si>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</si>
  <si>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</si>
  <si>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</si>
  <si>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</si>
  <si>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</si>
  <si>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</si>
  <si>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</si>
  <si>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</si>
  <si>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</si>
  <si>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</si>
  <si>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</si>
  <si>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</si>
  <si>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</si>
  <si>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</si>
  <si>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</si>
  <si>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</si>
  <si>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</si>
  <si>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</si>
  <si>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</si>
  <si>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</si>
  <si>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</si>
  <si>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</si>
  <si>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</si>
  <si>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</si>
  <si>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</si>
  <si>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</si>
  <si>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</si>
  <si>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</si>
  <si>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</si>
  <si>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</si>
  <si>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</si>
  <si>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</si>
  <si>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</si>
  <si>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</si>
  <si>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</si>
  <si>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</si>
  <si>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</si>
  <si>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</si>
  <si>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</si>
  <si>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</si>
  <si>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</si>
  <si>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</si>
  <si>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</si>
  <si>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</si>
  <si>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</si>
  <si>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</si>
  <si>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</si>
  <si>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</si>
  <si>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</si>
  <si>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</si>
  <si>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</si>
  <si>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</si>
  <si>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</si>
  <si>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</si>
  <si>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</si>
  <si>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</si>
  <si>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</si>
  <si>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</si>
  <si>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</si>
  <si>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</si>
  <si>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</si>
  <si>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</si>
  <si>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</si>
  <si>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</si>
  <si>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</si>
  <si>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</si>
  <si>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</si>
  <si>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</si>
  <si>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</si>
  <si>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</si>
  <si>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</si>
  <si>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</si>
  <si>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</si>
  <si>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</si>
  <si>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</si>
  <si>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</si>
  <si>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</si>
  <si>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</si>
  <si>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</si>
  <si>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</si>
  <si>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</si>
  <si>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</si>
  <si>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</si>
  <si>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</si>
  <si>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</si>
  <si>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</si>
  <si>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</si>
  <si>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</si>
  <si>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</si>
  <si>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</si>
  <si>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</si>
  <si>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</si>
  <si>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</si>
  <si>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</si>
  <si>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</si>
  <si>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</si>
  <si>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</si>
  <si>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</si>
  <si>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</si>
  <si>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</si>
  <si>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</si>
  <si>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</si>
  <si>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</si>
  <si>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</si>
  <si>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</si>
  <si>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</si>
  <si>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</si>
  <si>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</si>
  <si>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</si>
  <si>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</si>
  <si>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</si>
  <si>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</si>
  <si>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</si>
  <si>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</si>
  <si>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</si>
  <si>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</si>
  <si>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</si>
  <si>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</si>
  <si>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</si>
  <si>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</si>
  <si>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</si>
  <si>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</si>
  <si>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</si>
  <si>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</si>
  <si>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</si>
  <si>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</si>
  <si>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</si>
  <si>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</si>
  <si>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</si>
  <si>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</si>
  <si>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</si>
  <si>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</si>
  <si>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</si>
  <si>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</si>
  <si>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</si>
  <si>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</si>
  <si>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</si>
  <si>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</si>
  <si>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</si>
  <si>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</si>
  <si>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</si>
  <si>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</si>
  <si>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</si>
  <si>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</si>
  <si>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</si>
  <si>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</si>
  <si>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</si>
  <si>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</si>
  <si>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</si>
  <si>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</si>
  <si>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</si>
  <si>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</si>
  <si>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</si>
  <si>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</si>
  <si>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</si>
  <si>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</si>
  <si>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</si>
  <si>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</si>
  <si>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</si>
  <si>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</si>
  <si>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</si>
  <si>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</si>
  <si>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</si>
  <si>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</si>
  <si>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</si>
  <si>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</si>
  <si>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</si>
  <si>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</si>
  <si>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</si>
  <si>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</si>
  <si>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</si>
  <si>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</si>
  <si>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</si>
  <si>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</si>
  <si>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</si>
  <si>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</si>
  <si>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</si>
  <si>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</si>
  <si>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</si>
  <si>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</si>
  <si>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</si>
  <si>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</si>
  <si>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</si>
  <si>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</si>
  <si>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</si>
  <si>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</si>
  <si>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</si>
  <si>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</si>
  <si>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</si>
  <si>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</si>
  <si>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</si>
  <si>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</si>
  <si>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</si>
  <si>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</si>
  <si>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</si>
  <si>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</si>
  <si>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</si>
  <si>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</si>
  <si>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</si>
  <si>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</si>
  <si>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</si>
  <si>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</si>
  <si>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</si>
  <si>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</si>
  <si>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</si>
  <si>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</si>
  <si>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</si>
  <si>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</si>
  <si>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</si>
  <si>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</si>
  <si>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</si>
  <si>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</si>
  <si>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</si>
  <si>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</si>
  <si>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</si>
  <si>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</si>
  <si>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</si>
  <si>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</si>
  <si>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</si>
  <si>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</si>
  <si>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</si>
  <si>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</si>
  <si>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</si>
  <si>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</si>
  <si>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</si>
  <si>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</si>
  <si>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</si>
  <si>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</si>
  <si>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</si>
  <si>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</si>
  <si>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</si>
  <si>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</si>
  <si>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</si>
  <si>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</si>
  <si>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</si>
  <si>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</si>
  <si>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</si>
  <si>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</si>
  <si>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</si>
  <si>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</si>
  <si>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</si>
  <si>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</si>
  <si>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</si>
  <si>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</si>
  <si>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</si>
  <si>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</si>
  <si>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</si>
  <si>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</si>
  <si>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</si>
  <si>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</si>
  <si>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</si>
  <si>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</si>
  <si>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</si>
  <si>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</si>
  <si>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</si>
  <si>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</si>
  <si>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</si>
  <si>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</si>
  <si>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</si>
  <si>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</si>
  <si>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</si>
  <si>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</si>
  <si>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</si>
  <si>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</si>
  <si>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</si>
  <si>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</si>
  <si>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</si>
  <si>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</si>
  <si>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</si>
  <si>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</si>
  <si>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</si>
  <si>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</si>
  <si>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</si>
  <si>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</si>
  <si>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</si>
  <si>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</si>
  <si>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</si>
  <si>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</si>
  <si>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</si>
  <si>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</si>
  <si>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</si>
  <si>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</si>
  <si>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</si>
  <si>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</si>
  <si>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</si>
  <si>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</si>
  <si>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</si>
  <si>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</si>
  <si>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</si>
  <si>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</si>
  <si>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</si>
  <si>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</si>
  <si>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</si>
  <si>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</si>
  <si>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</si>
  <si>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</si>
  <si>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</si>
  <si>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</si>
  <si>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</si>
  <si>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</si>
  <si>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</si>
  <si>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</si>
  <si>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</si>
  <si>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</si>
  <si>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</si>
  <si>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</si>
  <si>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</si>
  <si>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</si>
  <si>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</si>
  <si>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</si>
  <si>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</si>
  <si>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</si>
  <si>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</si>
  <si>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</si>
  <si>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</si>
  <si>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</si>
  <si>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</si>
  <si>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</si>
  <si>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</si>
  <si>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</si>
  <si>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</si>
  <si>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</si>
  <si>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</si>
  <si>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</si>
  <si>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</si>
  <si>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</si>
  <si>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</si>
  <si>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</si>
  <si>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</si>
  <si>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</si>
  <si>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</si>
  <si>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</si>
  <si>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</si>
  <si>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</si>
  <si>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</si>
  <si>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</si>
  <si>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</si>
  <si>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</si>
  <si>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</si>
  <si>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</si>
  <si>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</si>
  <si>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</si>
  <si>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</si>
  <si>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</si>
  <si>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</si>
  <si>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</si>
  <si>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</si>
  <si>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</si>
  <si>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</si>
  <si>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</si>
  <si>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</si>
  <si>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</si>
  <si>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</si>
  <si>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</si>
  <si>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</si>
  <si>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</si>
  <si>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</si>
  <si>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</si>
  <si>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</si>
  <si>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</si>
  <si>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</si>
  <si>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</si>
  <si>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</si>
  <si>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</si>
  <si>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</si>
  <si>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</si>
  <si>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</si>
  <si>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</si>
  <si>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</si>
  <si>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</si>
  <si>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</si>
  <si>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</si>
  <si>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</si>
  <si>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</si>
  <si>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</si>
  <si>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</si>
  <si>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</si>
  <si>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</si>
  <si>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</si>
  <si>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</si>
  <si>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</si>
  <si>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</si>
  <si>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</si>
  <si>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</si>
  <si>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</si>
  <si>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</si>
  <si>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</si>
  <si>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</si>
  <si>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</si>
  <si>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</si>
  <si>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</si>
  <si>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</si>
  <si>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</si>
  <si>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</si>
  <si>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</si>
  <si>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</si>
  <si>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</si>
  <si>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</si>
  <si>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</si>
  <si>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</si>
  <si>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</si>
  <si>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</si>
  <si>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</si>
  <si>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</si>
  <si>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</si>
  <si>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</si>
  <si>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</si>
  <si>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</si>
  <si>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</si>
  <si>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</si>
  <si>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</si>
  <si>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</si>
  <si>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</si>
  <si>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</si>
  <si>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</si>
  <si>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</si>
  <si>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</si>
  <si>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</si>
  <si>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</si>
  <si>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</si>
  <si>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</si>
  <si>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</si>
  <si>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</si>
  <si>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</si>
  <si>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</si>
  <si>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</si>
  <si>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</si>
  <si>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</si>
  <si>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</si>
  <si>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</si>
  <si>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</si>
  <si>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</si>
  <si>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</si>
  <si>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</si>
  <si>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</si>
  <si>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</si>
  <si>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</si>
  <si>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</si>
  <si>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</si>
  <si>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</si>
  <si>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</si>
  <si>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</si>
  <si>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</si>
  <si>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</si>
  <si>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</si>
  <si>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</si>
  <si>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</si>
  <si>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</si>
  <si>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</si>
  <si>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</si>
  <si>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</si>
  <si>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</si>
  <si>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</si>
  <si>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</si>
  <si>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</si>
  <si>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</si>
  <si>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</si>
  <si>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</si>
  <si>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</si>
  <si>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</si>
  <si>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</si>
  <si>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</si>
  <si>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</si>
  <si>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</si>
  <si>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</si>
  <si>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</si>
  <si>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</si>
  <si>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</si>
  <si>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</si>
  <si>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</si>
  <si>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</si>
  <si>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</si>
  <si>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</si>
  <si>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</si>
  <si>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</si>
  <si>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</si>
  <si>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</si>
  <si>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</si>
  <si>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</si>
  <si>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</si>
  <si>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</si>
  <si>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</si>
  <si>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</si>
  <si>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</si>
  <si>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</si>
  <si>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</si>
  <si>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</si>
  <si>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</si>
  <si>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</si>
  <si>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</si>
  <si>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</si>
  <si>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</si>
  <si>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</si>
  <si>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</si>
  <si>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</si>
  <si>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</si>
  <si>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</si>
  <si>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</si>
  <si>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</si>
  <si>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</si>
  <si>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</si>
  <si>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</si>
  <si>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</si>
  <si>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</si>
  <si>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</si>
  <si>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</si>
  <si>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</si>
  <si>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</si>
  <si>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</si>
  <si>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</si>
  <si>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</si>
  <si>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</si>
  <si>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</si>
  <si>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</si>
  <si>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</si>
  <si>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</si>
  <si>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</si>
  <si>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</si>
  <si>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</si>
  <si>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</si>
  <si>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</si>
  <si>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</si>
  <si>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</si>
  <si>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</si>
  <si>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</si>
  <si>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</si>
  <si>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</si>
  <si>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</si>
  <si>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</si>
  <si>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</si>
  <si>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</si>
  <si>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</si>
  <si>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</si>
  <si>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</si>
  <si>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</si>
  <si>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</si>
  <si>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</si>
  <si>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</si>
  <si>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</si>
  <si>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</si>
  <si>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</si>
  <si>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</si>
  <si>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</si>
  <si>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</si>
  <si>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</si>
  <si>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</si>
  <si>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</si>
  <si>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</si>
  <si>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</si>
  <si>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</si>
  <si>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</si>
  <si>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</si>
  <si>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</si>
  <si>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</si>
  <si>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</si>
  <si>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</si>
  <si>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</si>
  <si>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</si>
  <si>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</si>
  <si>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</si>
  <si>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</si>
  <si>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</si>
  <si>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</si>
  <si>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</si>
  <si>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</si>
  <si>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</si>
  <si>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</si>
  <si>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</si>
  <si>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</si>
  <si>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</si>
  <si>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</si>
  <si>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</si>
  <si>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</si>
  <si>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</si>
  <si>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</si>
  <si>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</si>
  <si>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</si>
  <si>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</si>
  <si>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</si>
  <si>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</si>
  <si>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</si>
  <si>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</si>
  <si>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</si>
  <si>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</si>
  <si>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</si>
  <si>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</si>
  <si>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</si>
  <si>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</si>
  <si>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</si>
  <si>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</si>
  <si>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</si>
  <si>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</si>
  <si>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</si>
  <si>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</si>
  <si>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</si>
  <si>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</si>
  <si>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</si>
  <si>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</si>
  <si>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</si>
  <si>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</si>
  <si>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</si>
  <si>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</si>
  <si>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</si>
  <si>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</si>
  <si>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</si>
  <si>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</si>
  <si>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</si>
  <si>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</si>
  <si>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</si>
  <si>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</si>
  <si>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</si>
  <si>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</si>
  <si>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</si>
  <si>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</si>
  <si>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</si>
  <si>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</si>
  <si>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</si>
  <si>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</si>
  <si>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</si>
  <si>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</si>
  <si>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</si>
  <si>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</si>
  <si>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</si>
  <si>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</si>
  <si>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</si>
  <si>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</si>
  <si>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</si>
  <si>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</si>
  <si>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</si>
  <si>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</si>
  <si>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</si>
  <si>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</si>
  <si>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</si>
  <si>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</si>
  <si>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</si>
  <si>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</si>
  <si>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</si>
  <si>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</si>
  <si>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</si>
  <si>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</si>
  <si>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</si>
  <si>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</si>
  <si>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</si>
  <si>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</si>
  <si>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</si>
  <si>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</si>
  <si>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</si>
  <si>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</si>
  <si>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</si>
  <si>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</si>
  <si>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</si>
  <si>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</si>
  <si>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</si>
  <si>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</si>
  <si>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</si>
  <si>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</si>
  <si>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</si>
  <si>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</si>
  <si>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</si>
  <si>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</si>
  <si>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</si>
  <si>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</si>
  <si>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</si>
  <si>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</si>
  <si>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</si>
  <si>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</si>
  <si>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</si>
  <si>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</si>
  <si>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</si>
  <si>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</si>
  <si>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</si>
  <si>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</si>
  <si>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</si>
  <si>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</si>
  <si>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</si>
  <si>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</si>
  <si>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</si>
  <si>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</si>
  <si>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</si>
  <si>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</si>
  <si>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</si>
  <si>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</si>
  <si>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</si>
  <si>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</si>
  <si>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</si>
  <si>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</si>
  <si>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</si>
  <si>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</si>
  <si>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</si>
  <si>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</si>
  <si>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</si>
  <si>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</si>
  <si>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</si>
  <si>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</si>
  <si>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</si>
  <si>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</si>
  <si>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</si>
  <si>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</si>
  <si>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</si>
  <si>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</si>
  <si>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</si>
  <si>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</si>
  <si>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</si>
  <si>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</si>
  <si>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</si>
  <si>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</si>
  <si>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</si>
  <si>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</si>
  <si>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</si>
  <si>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</si>
  <si>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</si>
  <si>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</si>
  <si>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</si>
  <si>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</si>
  <si>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</si>
  <si>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</si>
  <si>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</si>
  <si>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</si>
  <si>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</si>
  <si>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</si>
  <si>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</si>
  <si>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</si>
  <si>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</si>
  <si>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</si>
  <si>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</si>
  <si>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</si>
  <si>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</si>
  <si>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</si>
  <si>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</si>
  <si>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</si>
  <si>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</si>
  <si>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</si>
  <si>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</si>
  <si>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</si>
  <si>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</si>
  <si>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</si>
  <si>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</si>
  <si>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</si>
  <si>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</si>
  <si>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</si>
  <si>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</si>
  <si>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</si>
  <si>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</si>
  <si>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</si>
  <si>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</si>
  <si>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</si>
  <si>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</si>
  <si>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</si>
  <si>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</si>
  <si>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</si>
  <si>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</si>
  <si>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</si>
  <si>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</si>
  <si>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</si>
  <si>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</si>
  <si>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</si>
  <si>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</si>
  <si>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</si>
  <si>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</si>
  <si>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</si>
  <si>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</si>
  <si>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</si>
  <si>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</si>
  <si>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</si>
  <si>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</si>
  <si>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</si>
  <si>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</si>
  <si>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</si>
  <si>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</si>
  <si>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</si>
  <si>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</si>
  <si>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</si>
  <si>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</si>
  <si>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</si>
  <si>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</si>
  <si>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</si>
  <si>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</si>
  <si>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</si>
  <si>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</si>
  <si>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</si>
  <si>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</si>
  <si>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</si>
  <si>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</si>
  <si>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</si>
  <si>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</si>
  <si>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</si>
  <si>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</si>
  <si>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</si>
  <si>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</si>
  <si>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</si>
  <si>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</si>
  <si>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</si>
  <si>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</si>
  <si>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</si>
  <si>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</si>
  <si>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</si>
  <si>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</si>
  <si>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</si>
  <si>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</si>
  <si>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</si>
  <si>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</si>
  <si>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</si>
  <si>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</si>
  <si>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</si>
  <si>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</si>
  <si>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</si>
  <si>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</si>
  <si>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</si>
  <si>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</si>
  <si>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</si>
  <si>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</si>
  <si>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</si>
  <si>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</si>
  <si>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</si>
  <si>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</si>
  <si>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</si>
  <si>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</si>
  <si>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</si>
  <si>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</si>
  <si>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</si>
  <si>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</si>
  <si>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</si>
  <si>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</si>
  <si>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</si>
  <si>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</si>
  <si>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</si>
  <si>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</si>
  <si>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</si>
  <si>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</si>
  <si>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</si>
  <si>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</si>
  <si>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</si>
  <si>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</si>
  <si>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</si>
  <si>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</si>
  <si>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</si>
  <si>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</si>
  <si>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</si>
  <si>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</si>
  <si>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</si>
  <si>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</si>
  <si>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</si>
  <si>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</si>
  <si>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</si>
  <si>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</si>
  <si>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</si>
  <si>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</si>
  <si>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</si>
  <si>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</si>
  <si>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</si>
  <si>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</si>
  <si>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</si>
  <si>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</si>
  <si>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</si>
  <si>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</si>
  <si>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</si>
  <si>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</si>
  <si>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</si>
  <si>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</si>
  <si>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</si>
  <si>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</si>
  <si>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</si>
  <si>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</si>
  <si>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</si>
  <si>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</si>
  <si>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</si>
  <si>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</si>
  <si>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</si>
  <si>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</si>
  <si>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</si>
  <si>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</si>
  <si>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</si>
  <si>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</si>
  <si>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</si>
  <si>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</si>
  <si>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</si>
  <si>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</si>
  <si>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</si>
  <si>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</si>
  <si>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</si>
  <si>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</si>
  <si>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</si>
  <si>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</si>
  <si>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</si>
  <si>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</si>
  <si>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</si>
  <si>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</si>
  <si>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</si>
  <si>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</si>
  <si>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</si>
  <si>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</si>
  <si>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</si>
  <si>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</si>
  <si>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</si>
  <si>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</si>
  <si>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</si>
  <si>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</si>
  <si>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</si>
  <si>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</si>
  <si>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</si>
  <si>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</si>
  <si>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</si>
  <si>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</si>
  <si>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</si>
  <si>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</si>
  <si>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</si>
  <si>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</si>
  <si>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</si>
  <si>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</si>
  <si>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</si>
  <si>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</si>
  <si>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</si>
  <si>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</si>
  <si>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</si>
  <si>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</si>
  <si>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</si>
  <si>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</si>
  <si>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</si>
  <si>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</si>
  <si>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</si>
  <si>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</si>
  <si>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</si>
  <si>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</si>
  <si>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</si>
  <si>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</si>
  <si>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</si>
  <si>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</si>
  <si>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</si>
  <si>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</si>
  <si>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</si>
  <si>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</si>
  <si>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</si>
  <si>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</si>
  <si>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</si>
  <si>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</si>
  <si>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</si>
  <si>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</si>
  <si>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</si>
  <si>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</si>
  <si>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</si>
  <si>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</si>
  <si>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</si>
  <si>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</si>
  <si>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</si>
  <si>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</si>
  <si>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</si>
  <si>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</si>
  <si>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</si>
  <si>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</si>
  <si>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</si>
  <si>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</si>
  <si>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</si>
  <si>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</si>
  <si>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</si>
  <si>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</si>
  <si>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</si>
  <si>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</si>
  <si>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</si>
  <si>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</si>
  <si>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</si>
  <si>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</si>
  <si>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</si>
  <si>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</si>
  <si>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</si>
  <si>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</si>
  <si>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</si>
  <si>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</si>
  <si>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</si>
  <si>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</si>
  <si>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</si>
  <si>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</si>
  <si>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</si>
  <si>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</si>
  <si>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</si>
  <si>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</si>
  <si>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</si>
  <si>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</si>
  <si>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</si>
  <si>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</si>
  <si>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</si>
  <si>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</si>
  <si>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</si>
  <si>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</si>
  <si>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</si>
  <si>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</si>
  <si>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</si>
  <si>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</si>
  <si>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</si>
  <si>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</si>
  <si>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</si>
  <si>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</si>
  <si>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</si>
  <si>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</si>
  <si>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</si>
  <si>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</si>
  <si>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</si>
  <si>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</si>
  <si>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</si>
  <si>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</si>
  <si>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</si>
  <si>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</si>
  <si>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</si>
  <si>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</si>
  <si>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</si>
  <si>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</si>
  <si>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</si>
  <si>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</si>
  <si>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</si>
  <si>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</si>
  <si>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</si>
  <si>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</si>
  <si>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</si>
  <si>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</si>
  <si>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</si>
  <si>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</si>
  <si>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</si>
  <si>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</si>
  <si>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</si>
  <si>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</si>
  <si>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</si>
  <si>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</si>
  <si>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</si>
  <si>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</si>
  <si>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</si>
  <si>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</si>
  <si>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</si>
  <si>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</si>
  <si>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</si>
  <si>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</si>
  <si>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</si>
  <si>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</si>
  <si>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</si>
  <si>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</si>
  <si>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</si>
  <si>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</si>
  <si>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</si>
  <si>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</si>
  <si>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</si>
  <si>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</si>
  <si>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</si>
  <si>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</si>
  <si>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</si>
  <si>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</si>
  <si>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</si>
  <si>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</si>
  <si>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</si>
  <si>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</si>
  <si>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</si>
  <si>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</si>
  <si>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</si>
  <si>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</si>
  <si>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</si>
  <si>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</si>
  <si>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</si>
  <si>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</si>
  <si>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</si>
  <si>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</si>
  <si>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</si>
  <si>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</si>
  <si>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</si>
  <si>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</si>
  <si>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</si>
  <si>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</si>
  <si>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</si>
  <si>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</si>
  <si>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</si>
  <si>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</si>
  <si>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</si>
  <si>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</si>
  <si>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</si>
  <si>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</si>
  <si>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</si>
  <si>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</si>
  <si>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</si>
  <si>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</si>
  <si>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</si>
  <si>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</si>
  <si>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</si>
  <si>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</si>
  <si>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</si>
  <si>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</si>
  <si>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</si>
  <si>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</si>
  <si>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</si>
  <si>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</si>
  <si>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</si>
  <si>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</si>
  <si>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</si>
  <si>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</si>
  <si>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</si>
  <si>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</si>
  <si>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</si>
  <si>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</si>
  <si>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</si>
  <si>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</si>
  <si>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</si>
  <si>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</si>
  <si>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</si>
  <si>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</si>
  <si>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</si>
  <si>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</si>
  <si>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</si>
  <si>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</si>
  <si>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</si>
  <si>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</si>
  <si>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</si>
  <si>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</si>
  <si>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</si>
  <si>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</si>
  <si>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</si>
  <si>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</si>
  <si>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</si>
  <si>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</si>
  <si>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</si>
  <si>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</si>
  <si>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</si>
  <si>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</si>
  <si>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</si>
  <si>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</si>
  <si>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</si>
  <si>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</si>
  <si>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</si>
  <si>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</si>
  <si>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</si>
  <si>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</si>
  <si>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</si>
  <si>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</si>
  <si>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</si>
  <si>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</si>
  <si>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</si>
  <si>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</si>
  <si>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</si>
  <si>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</si>
  <si>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</si>
  <si>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</si>
  <si>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</si>
  <si>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</si>
  <si>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</si>
  <si>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</si>
  <si>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</si>
  <si>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</si>
  <si>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</si>
  <si>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</si>
  <si>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</si>
  <si>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</si>
  <si>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</si>
  <si>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</si>
  <si>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</si>
  <si>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</si>
  <si>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</si>
  <si>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</si>
  <si>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</si>
  <si>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</si>
  <si>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</si>
  <si>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</si>
  <si>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</si>
  <si>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</si>
  <si>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</si>
  <si>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</si>
  <si>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</si>
  <si>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</si>
  <si>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</si>
  <si>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</si>
  <si>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</si>
  <si>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</si>
  <si>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</si>
  <si>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</si>
  <si>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</si>
  <si>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</si>
  <si>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</si>
  <si>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</si>
  <si>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</si>
  <si>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</si>
  <si>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</si>
  <si>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</si>
  <si>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</si>
  <si>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</si>
  <si>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</si>
  <si>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</si>
  <si>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</si>
  <si>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</si>
  <si>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</si>
  <si>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</si>
  <si>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</si>
  <si>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</si>
  <si>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</si>
  <si>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</si>
  <si>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</si>
  <si>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</si>
  <si>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</si>
  <si>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</si>
  <si>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</si>
  <si>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</si>
  <si>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</si>
  <si>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</si>
  <si>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</si>
  <si>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</si>
  <si>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</si>
  <si>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</si>
  <si>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</si>
  <si>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</si>
  <si>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</si>
  <si>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</si>
  <si>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</si>
  <si>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</si>
  <si>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</si>
  <si>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</si>
  <si>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</si>
  <si>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</si>
  <si>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</si>
  <si>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</si>
  <si>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</si>
  <si>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</si>
  <si>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</si>
  <si>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</si>
  <si>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</si>
  <si>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</si>
  <si>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</si>
  <si>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</si>
  <si>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</si>
  <si>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</si>
  <si>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</si>
  <si>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</si>
  <si>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</si>
  <si>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</si>
  <si>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</si>
  <si>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</si>
  <si>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</si>
  <si>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</si>
  <si>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</si>
  <si>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</si>
  <si>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</si>
  <si>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</si>
  <si>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</si>
  <si>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</si>
  <si>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</si>
  <si>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</si>
  <si>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</si>
  <si>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</si>
  <si>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</si>
  <si>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</si>
  <si>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</si>
  <si>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</si>
  <si>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</si>
  <si>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</si>
  <si>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</si>
  <si>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</si>
  <si>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</si>
  <si>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</si>
  <si>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</si>
  <si>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</si>
  <si>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</si>
  <si>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</si>
  <si>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</si>
  <si>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</si>
  <si>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</si>
  <si>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</si>
  <si>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</si>
  <si>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</si>
  <si>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</si>
  <si>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</si>
  <si>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</si>
  <si>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</si>
  <si>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</si>
  <si>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</si>
  <si>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</si>
  <si>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</si>
  <si>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</si>
  <si>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</si>
  <si>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</si>
  <si>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</si>
  <si>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</si>
  <si>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</si>
  <si>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</si>
  <si>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</si>
  <si>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</si>
  <si>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</si>
  <si>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</si>
  <si>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</si>
  <si>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</si>
  <si>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</si>
  <si>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</si>
  <si>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</si>
  <si>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</si>
  <si>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</si>
  <si>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</si>
  <si>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</si>
  <si>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</si>
  <si>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</si>
  <si>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</si>
  <si>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</si>
  <si>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</si>
  <si>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</si>
  <si>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</si>
  <si>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</si>
  <si>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</si>
  <si>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</si>
  <si>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</si>
  <si>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</si>
  <si>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</si>
  <si>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</si>
  <si>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</si>
  <si>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</si>
  <si>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</si>
  <si>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</si>
  <si>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</si>
  <si>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</si>
  <si>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</si>
  <si>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</si>
  <si>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</si>
  <si>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</si>
  <si>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</si>
  <si>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</si>
  <si>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</si>
  <si>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</si>
  <si>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</si>
  <si>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</si>
  <si>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</si>
  <si>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</si>
  <si>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</si>
  <si>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</si>
  <si>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</si>
  <si>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</si>
  <si>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</si>
  <si>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</si>
  <si>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</si>
  <si>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</si>
  <si>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</si>
  <si>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</si>
  <si>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</si>
  <si>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</si>
  <si>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</si>
  <si>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</si>
  <si>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</si>
  <si>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</si>
  <si>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</si>
  <si>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</si>
  <si>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</si>
  <si>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</si>
  <si>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</si>
  <si>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</si>
  <si>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</si>
  <si>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</si>
  <si>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</si>
  <si>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</si>
  <si>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</si>
  <si>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</si>
  <si>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</si>
  <si>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</si>
  <si>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</si>
  <si>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</si>
  <si>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</si>
  <si>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</si>
  <si>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</si>
  <si>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</si>
  <si>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</si>
  <si>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</si>
  <si>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</si>
  <si>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</si>
  <si>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</si>
  <si>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</si>
  <si>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</si>
  <si>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</si>
  <si>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</si>
  <si>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</si>
  <si>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</si>
  <si>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</si>
  <si>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</si>
  <si>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</si>
  <si>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</si>
  <si>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</si>
  <si>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</si>
  <si>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</si>
  <si>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</si>
  <si>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</si>
  <si>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</si>
  <si>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</si>
  <si>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</si>
  <si>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</si>
  <si>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</si>
  <si>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</si>
  <si>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</si>
  <si>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</si>
  <si>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</si>
  <si>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</si>
  <si>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</si>
  <si>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</si>
  <si>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</si>
  <si>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</si>
  <si>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</si>
  <si>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</si>
  <si>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</si>
  <si>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</si>
  <si>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</si>
  <si>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</si>
  <si>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</si>
  <si>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</si>
  <si>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</si>
  <si>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</si>
  <si>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</si>
  <si>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</si>
  <si>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</si>
  <si>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</si>
  <si>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</si>
  <si>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</si>
  <si>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</si>
  <si>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</si>
  <si>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</si>
  <si>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</si>
  <si>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</si>
  <si>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</si>
  <si>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</si>
  <si>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</si>
  <si>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</si>
  <si>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</si>
  <si>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</si>
  <si>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</si>
  <si>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</si>
  <si>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</si>
  <si>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</si>
  <si>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</si>
  <si>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</si>
  <si>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</si>
  <si>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</si>
  <si>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</si>
  <si>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</si>
  <si>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</si>
  <si>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</si>
  <si>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</si>
  <si>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</si>
  <si>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</si>
  <si>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</si>
  <si>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</si>
  <si>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</si>
  <si>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</si>
  <si>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</si>
  <si>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</si>
  <si>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</si>
  <si>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</si>
  <si>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</si>
  <si>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</si>
  <si>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</si>
  <si>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</si>
  <si>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</si>
  <si>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</si>
  <si>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</si>
  <si>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</si>
  <si>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</si>
  <si>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</si>
  <si>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</si>
  <si>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</si>
  <si>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</si>
  <si>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</si>
  <si>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</si>
  <si>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</si>
  <si>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</si>
  <si>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</si>
  <si>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</si>
  <si>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</si>
  <si>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</si>
  <si>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</si>
  <si>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</si>
  <si>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</si>
  <si>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</si>
  <si>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</si>
  <si>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</si>
  <si>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</si>
  <si>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</si>
  <si>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</si>
  <si>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</si>
  <si>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</si>
  <si>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</si>
  <si>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</si>
  <si>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</si>
  <si>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</si>
  <si>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</si>
  <si>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</si>
  <si>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</si>
  <si>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</si>
  <si>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</si>
  <si>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</si>
  <si>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</si>
  <si>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</si>
  <si>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</si>
  <si>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</si>
  <si>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</si>
  <si>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</si>
  <si>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</si>
  <si>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</si>
  <si>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</si>
  <si>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</si>
  <si>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</si>
  <si>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</si>
  <si>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</si>
  <si>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</si>
  <si>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</si>
  <si>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</si>
  <si>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</si>
  <si>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</si>
  <si>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</si>
  <si>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</si>
  <si>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</si>
  <si>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</si>
  <si>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</si>
  <si>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</si>
  <si>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</si>
  <si>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</si>
  <si>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</si>
  <si>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</si>
  <si>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</si>
  <si>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</si>
  <si>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</si>
  <si>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</si>
  <si>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</si>
  <si>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</si>
  <si>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</si>
  <si>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</si>
  <si>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</si>
  <si>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</si>
  <si>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</si>
  <si>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</si>
  <si>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</si>
  <si>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</si>
  <si>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</si>
  <si>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</si>
  <si>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</si>
  <si>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</si>
  <si>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</si>
  <si>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</si>
  <si>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</si>
  <si>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</si>
  <si>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</si>
  <si>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</si>
  <si>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</si>
  <si>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</si>
  <si>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</si>
  <si>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</si>
  <si>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</si>
  <si>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</si>
  <si>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</si>
  <si>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</si>
  <si>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</si>
  <si>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</si>
  <si>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</si>
  <si>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</si>
  <si>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</si>
  <si>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</si>
  <si>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</si>
  <si>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</si>
  <si>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</si>
  <si>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</si>
  <si>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</si>
  <si>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</si>
  <si>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</si>
  <si>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</si>
  <si>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</si>
  <si>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</si>
  <si>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</si>
  <si>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</si>
  <si>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</si>
  <si>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</si>
  <si>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</si>
  <si>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</si>
  <si>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</si>
  <si>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</si>
  <si>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</si>
  <si>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</si>
  <si>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</si>
  <si>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</si>
  <si>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</si>
  <si>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</si>
  <si>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</si>
  <si>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</si>
  <si>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</si>
  <si>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</si>
  <si>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</si>
  <si>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</si>
  <si>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</si>
  <si>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</si>
  <si>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</si>
  <si>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</si>
  <si>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</si>
  <si>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</si>
  <si>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</si>
  <si>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</si>
  <si>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</si>
  <si>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</si>
  <si>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</si>
  <si>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</si>
  <si>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</si>
  <si>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</si>
  <si>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</si>
  <si>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</si>
  <si>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</si>
  <si>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</si>
  <si>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</si>
  <si>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</si>
  <si>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</si>
  <si>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</si>
  <si>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</si>
  <si>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</si>
  <si>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</si>
  <si>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</si>
  <si>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</si>
  <si>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</si>
  <si>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</si>
  <si>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</si>
  <si>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</si>
  <si>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</si>
  <si>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</si>
  <si>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</si>
  <si>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</si>
  <si>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</si>
  <si>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</si>
  <si>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</si>
  <si>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</si>
  <si>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</si>
  <si>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</si>
  <si>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</si>
  <si>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</si>
  <si>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</si>
  <si>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</si>
  <si>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</si>
  <si>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</si>
  <si>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</si>
  <si>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</si>
  <si>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</si>
  <si>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</si>
  <si>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</si>
  <si>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</si>
  <si>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</si>
  <si>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</si>
  <si>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</si>
  <si>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</si>
  <si>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</si>
  <si>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</si>
  <si>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</si>
  <si>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</si>
  <si>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</si>
  <si>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</si>
  <si>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</si>
  <si>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</si>
  <si>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</si>
  <si>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</si>
  <si>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</si>
  <si>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</si>
  <si>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</si>
  <si>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</si>
  <si>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</si>
  <si>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</si>
  <si>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</si>
  <si>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</si>
  <si>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</si>
  <si>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</si>
  <si>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</si>
  <si>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</si>
  <si>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</si>
  <si>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</si>
  <si>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</si>
  <si>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</si>
  <si>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</si>
  <si>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</si>
  <si>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</si>
  <si>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</si>
  <si>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</si>
  <si>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</si>
  <si>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</si>
  <si>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</si>
  <si>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</si>
  <si>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</si>
  <si>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</si>
  <si>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</si>
  <si>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</si>
  <si>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</si>
  <si>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</si>
  <si>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</si>
  <si>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</si>
  <si>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</si>
  <si>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</si>
  <si>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</si>
  <si>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</si>
  <si>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</si>
  <si>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</si>
  <si>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</si>
  <si>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</si>
  <si>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</si>
  <si>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</si>
  <si>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</si>
  <si>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</si>
  <si>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</si>
  <si>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</si>
  <si>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</si>
  <si>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</si>
  <si>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</si>
  <si>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</si>
  <si>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</si>
  <si>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</si>
  <si>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</si>
  <si>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</si>
  <si>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</si>
  <si>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</si>
  <si>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</si>
  <si>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</si>
  <si>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</si>
  <si>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</si>
  <si>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</si>
  <si>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</si>
  <si>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</si>
  <si>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</si>
  <si>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</si>
  <si>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</si>
  <si>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</si>
  <si>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</si>
  <si>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</si>
  <si>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</si>
  <si>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</si>
  <si>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</si>
  <si>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</si>
  <si>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</si>
  <si>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</si>
  <si>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</si>
  <si>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</si>
  <si>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</si>
  <si>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</si>
  <si>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</si>
  <si>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</si>
  <si>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</si>
  <si>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</si>
  <si>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</si>
  <si>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</si>
  <si>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</si>
  <si>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</si>
  <si>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</si>
  <si>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</si>
  <si>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</si>
  <si>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</si>
  <si>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</si>
  <si>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</si>
  <si>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</si>
  <si>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</si>
  <si>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</si>
  <si>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</si>
  <si>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</si>
  <si>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</si>
  <si>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</si>
  <si>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</si>
  <si>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</si>
  <si>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</si>
  <si>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</si>
  <si>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</si>
  <si>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</si>
  <si>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</si>
  <si>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</si>
  <si>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</si>
  <si>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</si>
  <si>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</si>
  <si>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</si>
  <si>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</si>
  <si>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</si>
  <si>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</si>
  <si>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</si>
  <si>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</si>
  <si>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</si>
  <si>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</si>
  <si>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</si>
  <si>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</si>
  <si>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</si>
  <si>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</si>
  <si>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</si>
  <si>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</si>
  <si>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</si>
  <si>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</si>
  <si>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</si>
  <si>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</si>
  <si>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</si>
  <si>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</si>
  <si>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</si>
  <si>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</si>
  <si>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</si>
  <si>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</si>
  <si>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</si>
  <si>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</si>
  <si>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</si>
  <si>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</si>
  <si>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</si>
  <si>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</si>
  <si>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</si>
  <si>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</si>
  <si>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</si>
  <si>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</si>
  <si>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</si>
  <si>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</si>
  <si>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</si>
  <si>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</si>
  <si>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</si>
  <si>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</si>
  <si>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</si>
  <si>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</si>
  <si>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</si>
  <si>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</si>
  <si>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</si>
  <si>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</si>
  <si>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</si>
  <si>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</si>
  <si>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</si>
  <si>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</si>
  <si>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</si>
  <si>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</si>
  <si>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</si>
  <si>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</si>
  <si>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</si>
  <si>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</si>
  <si>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</si>
  <si>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</si>
  <si>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</si>
  <si>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</si>
  <si>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</si>
  <si>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</si>
  <si>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</si>
  <si>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</si>
  <si>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</si>
  <si>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</si>
  <si>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</si>
  <si>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</si>
  <si>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</si>
  <si>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</si>
  <si>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</si>
  <si>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</si>
  <si>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</si>
  <si>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</si>
  <si>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</si>
  <si>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</si>
  <si>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</si>
  <si>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</si>
  <si>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</si>
  <si>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</si>
  <si>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</si>
  <si>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</si>
  <si>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</si>
  <si>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</si>
  <si>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</si>
  <si>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</si>
  <si>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</si>
  <si>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</si>
  <si>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</si>
  <si>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</si>
  <si>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</si>
  <si>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</si>
  <si>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</si>
  <si>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</si>
  <si>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</si>
  <si>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</si>
  <si>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</si>
  <si>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</si>
  <si>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</si>
  <si>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</si>
  <si>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</si>
  <si>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</si>
  <si>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</si>
  <si>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</si>
  <si>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</si>
  <si>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</si>
  <si>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</si>
  <si>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</si>
  <si>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</si>
  <si>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</si>
  <si>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</si>
  <si>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</si>
  <si>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</si>
  <si>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</si>
  <si>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</si>
  <si>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</si>
  <si>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</si>
  <si>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</si>
  <si>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</si>
  <si>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</si>
  <si>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</si>
  <si>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</si>
  <si>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</si>
  <si>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</si>
  <si>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</si>
  <si>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</si>
  <si>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</si>
  <si>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</si>
  <si>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</si>
  <si>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</si>
  <si>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</si>
  <si>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</si>
  <si>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</si>
  <si>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</si>
  <si>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</si>
  <si>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</si>
  <si>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</si>
  <si>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</si>
  <si>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</si>
  <si>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</si>
  <si>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</si>
  <si>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</si>
  <si>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</si>
  <si>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</si>
  <si>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</si>
  <si>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</si>
  <si>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</si>
  <si>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</si>
  <si>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</si>
  <si>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</si>
  <si>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</si>
  <si>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</si>
  <si>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</si>
  <si>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</si>
  <si>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</si>
  <si>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</si>
  <si>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</si>
  <si>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</si>
  <si>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</si>
  <si>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</si>
  <si>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</si>
  <si>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</si>
  <si>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</si>
  <si>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</si>
  <si>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</si>
  <si>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</si>
  <si>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</si>
  <si>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</si>
  <si>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</si>
  <si>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</si>
  <si>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</si>
  <si>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</si>
  <si>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</si>
  <si>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</si>
  <si>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</si>
  <si>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</si>
  <si>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</si>
  <si>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</si>
  <si>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</si>
  <si>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</si>
  <si>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</si>
  <si>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</si>
  <si>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</si>
  <si>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</si>
  <si>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</si>
  <si>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</si>
  <si>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</si>
  <si>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</si>
  <si>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</si>
  <si>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</si>
  <si>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</si>
  <si>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</si>
  <si>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</si>
  <si>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</si>
  <si>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</si>
  <si>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</si>
  <si>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</si>
  <si>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</si>
  <si>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</si>
  <si>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</si>
  <si>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</si>
  <si>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</si>
  <si>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</si>
  <si>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</si>
  <si>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</si>
  <si>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</si>
  <si>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</si>
  <si>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</si>
  <si>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</si>
  <si>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</si>
  <si>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</si>
  <si>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</si>
  <si>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</si>
  <si>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</si>
  <si>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</si>
  <si>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</si>
  <si>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</si>
  <si>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</si>
  <si>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</si>
  <si>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</si>
  <si>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</si>
  <si>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</si>
  <si>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</si>
  <si>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</si>
  <si>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</si>
  <si>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</si>
  <si>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</si>
  <si>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</si>
  <si>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</si>
  <si>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</si>
  <si>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</si>
  <si>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</si>
  <si>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</si>
  <si>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</si>
  <si>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</si>
  <si>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</si>
  <si>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</si>
  <si>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</si>
  <si>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</si>
  <si>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</si>
  <si>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</si>
  <si>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</si>
  <si>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</si>
  <si>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</si>
  <si>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</si>
  <si>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</si>
  <si>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</si>
  <si>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</si>
  <si>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</si>
  <si>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</si>
  <si>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</si>
  <si>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</si>
  <si>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</si>
  <si>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</si>
  <si>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</si>
  <si>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</si>
  <si>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</si>
  <si>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</si>
  <si>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</si>
  <si>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</si>
  <si>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</si>
  <si>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</si>
  <si>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</si>
  <si>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</si>
  <si>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</si>
  <si>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</si>
  <si>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</si>
  <si>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</si>
  <si>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</si>
  <si>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</si>
  <si>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</si>
  <si>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</si>
  <si>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</si>
  <si>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</si>
  <si>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</si>
  <si>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</si>
  <si>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</si>
  <si>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</si>
  <si>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</si>
  <si>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</si>
  <si>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</si>
  <si>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</si>
  <si>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</si>
  <si>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</si>
  <si>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</si>
  <si>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</si>
  <si>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</si>
  <si>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</si>
  <si>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</si>
  <si>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</si>
  <si>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</si>
  <si>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</si>
  <si>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</si>
  <si>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</si>
  <si>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</si>
  <si>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</si>
  <si>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</si>
  <si>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</si>
  <si>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</si>
  <si>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</si>
  <si>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</si>
  <si>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</si>
  <si>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</si>
  <si>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</si>
  <si>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</si>
  <si>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</si>
  <si>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</si>
  <si>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</si>
  <si>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</si>
  <si>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</si>
  <si>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</si>
  <si>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</si>
  <si>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</si>
  <si>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</si>
  <si>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</si>
  <si>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</si>
  <si>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</si>
  <si>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</si>
  <si>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</si>
  <si>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</si>
  <si>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</si>
  <si>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</si>
  <si>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</si>
  <si>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</si>
  <si>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</si>
  <si>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</si>
  <si>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</si>
  <si>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</si>
  <si>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</si>
  <si>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</si>
  <si>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</si>
  <si>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</si>
  <si>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</si>
  <si>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</si>
  <si>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</si>
  <si>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</si>
  <si>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</si>
  <si>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</si>
  <si>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</si>
  <si>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</si>
  <si>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</si>
  <si>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</si>
  <si>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</si>
  <si>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</si>
  <si>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</si>
  <si>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</si>
  <si>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</si>
  <si>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</si>
  <si>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</si>
  <si>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</si>
  <si>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</si>
  <si>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</si>
  <si>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</si>
  <si>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</si>
  <si>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</si>
  <si>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</si>
  <si>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</si>
  <si>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</si>
  <si>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</si>
  <si>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</si>
  <si>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</si>
  <si>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</si>
  <si>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</si>
  <si>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</si>
  <si>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</si>
  <si>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</si>
  <si>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</si>
  <si>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</si>
  <si>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</si>
  <si>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</si>
  <si>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</si>
  <si>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</si>
  <si>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</si>
  <si>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</si>
  <si>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</si>
  <si>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</si>
  <si>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</si>
  <si>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</si>
  <si>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</si>
  <si>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</si>
  <si>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</si>
  <si>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</si>
  <si>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</si>
  <si>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</si>
  <si>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</si>
  <si>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</si>
  <si>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</si>
  <si>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</si>
  <si>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</si>
  <si>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</si>
  <si>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</si>
  <si>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</si>
  <si>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</si>
  <si>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</si>
  <si>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</si>
  <si>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</si>
  <si>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</si>
  <si>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</si>
  <si>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</si>
  <si>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</si>
  <si>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</si>
  <si>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</si>
  <si>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</si>
  <si>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</si>
  <si>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</si>
  <si>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</si>
  <si>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</si>
  <si>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</si>
  <si>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</si>
  <si>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</si>
  <si>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</si>
  <si>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</si>
  <si>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</si>
  <si>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</si>
  <si>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</si>
  <si>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</si>
  <si>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</si>
  <si>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</si>
  <si>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</si>
  <si>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</si>
  <si>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</si>
  <si>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</si>
  <si>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</si>
  <si>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</si>
  <si>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</si>
  <si>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</si>
  <si>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</si>
  <si>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</si>
  <si>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</si>
  <si>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</si>
  <si>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</si>
  <si>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</si>
  <si>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</si>
  <si>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</si>
  <si>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</si>
  <si>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</si>
  <si>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</si>
  <si>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</si>
  <si>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</si>
  <si>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</si>
  <si>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</si>
  <si>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</si>
  <si>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</si>
  <si>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</si>
  <si>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</si>
  <si>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</si>
  <si>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</si>
  <si>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</si>
  <si>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</si>
  <si>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</si>
  <si>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</si>
  <si>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</si>
  <si>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</si>
  <si>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</si>
  <si>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</si>
  <si>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</si>
  <si>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</si>
  <si>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</si>
  <si>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</si>
  <si>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</si>
  <si>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</si>
  <si>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</si>
  <si>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</si>
  <si>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</si>
  <si>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</si>
  <si>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</si>
  <si>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</si>
  <si>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</si>
  <si>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</si>
  <si>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</si>
  <si>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</si>
  <si>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</si>
  <si>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</si>
  <si>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</si>
  <si>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</si>
  <si>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</si>
  <si>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</si>
  <si>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</si>
  <si>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</si>
  <si>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</si>
  <si>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</si>
  <si>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</si>
  <si>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</si>
  <si>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</si>
  <si>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</si>
  <si>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</si>
  <si>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</si>
  <si>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</si>
  <si>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</si>
  <si>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</si>
  <si>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</si>
  <si>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</si>
  <si>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</si>
  <si>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</si>
  <si>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</si>
  <si>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</si>
  <si>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</si>
  <si>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</si>
  <si>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</si>
  <si>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</si>
  <si>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</si>
  <si>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</si>
  <si>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</si>
  <si>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</si>
  <si>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</si>
  <si>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</si>
  <si>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</si>
  <si>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</si>
  <si>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</si>
  <si>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</si>
  <si>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</si>
  <si>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</si>
  <si>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</si>
  <si>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</si>
  <si>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</si>
  <si>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</si>
  <si>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</si>
  <si>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</si>
  <si>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</si>
  <si>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</si>
  <si>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</si>
  <si>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</si>
  <si>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</si>
  <si>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</si>
  <si>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</si>
  <si>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</si>
  <si>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</si>
  <si>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</si>
  <si>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</si>
  <si>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</si>
  <si>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</si>
  <si>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</si>
  <si>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</si>
  <si>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</si>
  <si>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</si>
  <si>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</si>
  <si>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</si>
  <si>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</si>
  <si>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</si>
  <si>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</si>
  <si>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</si>
  <si>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</si>
  <si>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</si>
  <si>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</si>
  <si>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</si>
  <si>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</si>
  <si>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</si>
  <si>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</si>
  <si>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</si>
  <si>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</si>
  <si>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</si>
  <si>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</si>
  <si>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</si>
  <si>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</si>
  <si>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</si>
  <si>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</si>
  <si>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</si>
  <si>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</si>
  <si>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</si>
  <si>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</si>
  <si>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</si>
  <si>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</si>
  <si>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</si>
  <si>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</si>
  <si>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</si>
  <si>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</si>
  <si>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</si>
  <si>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</si>
  <si>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</si>
  <si>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</si>
  <si>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</si>
  <si>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</si>
  <si>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</si>
  <si>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</si>
  <si>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</si>
  <si>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</si>
  <si>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</si>
  <si>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</si>
  <si>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</si>
  <si>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</si>
  <si>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</si>
  <si>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</si>
  <si>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</si>
  <si>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</si>
  <si>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</si>
  <si>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</si>
  <si>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</si>
  <si>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</si>
  <si>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</si>
  <si>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</si>
  <si>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</si>
  <si>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</si>
  <si>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</si>
  <si>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</si>
  <si>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</si>
  <si>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</si>
  <si>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</si>
  <si>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</si>
  <si>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</si>
  <si>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</si>
  <si>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</si>
  <si>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</si>
  <si>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</si>
  <si>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</si>
  <si>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</si>
  <si>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</si>
  <si>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</si>
  <si>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</si>
  <si>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</si>
  <si>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</si>
  <si>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</si>
  <si>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</si>
  <si>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</si>
  <si>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</si>
  <si>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</si>
  <si>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</si>
  <si>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</si>
  <si>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</si>
  <si>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</si>
  <si>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</si>
  <si>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</si>
  <si>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</si>
  <si>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</si>
  <si>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</si>
  <si>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</si>
  <si>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</si>
  <si>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</si>
  <si>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</si>
  <si>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</si>
  <si>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</si>
  <si>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</si>
  <si>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</si>
  <si>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</si>
  <si>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</si>
  <si>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</si>
  <si>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</si>
  <si>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</si>
  <si>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</si>
  <si>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</si>
  <si>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</si>
  <si>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</si>
  <si>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</si>
  <si>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</si>
  <si>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</si>
  <si>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</si>
  <si>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</si>
  <si>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</si>
  <si>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</si>
  <si>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</si>
  <si>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</si>
  <si>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</si>
  <si>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</si>
  <si>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</si>
  <si>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</si>
  <si>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</si>
  <si>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</si>
  <si>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</si>
  <si>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</si>
  <si>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</si>
  <si>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</si>
  <si>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</si>
  <si>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</si>
  <si>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</si>
  <si>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</si>
  <si>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</si>
  <si>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</si>
  <si>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</si>
  <si>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</si>
  <si>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</si>
  <si>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</si>
  <si>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</si>
  <si>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</si>
  <si>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</si>
  <si>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</si>
  <si>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</si>
  <si>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</si>
  <si>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</si>
  <si>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</si>
  <si>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</si>
  <si>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</si>
  <si>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</si>
  <si>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</si>
  <si>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</si>
  <si>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</si>
  <si>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</si>
  <si>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</si>
  <si>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</si>
  <si>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</si>
  <si>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</si>
  <si>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</si>
  <si>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</si>
  <si>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</si>
  <si>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</si>
  <si>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</si>
  <si>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</si>
  <si>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</si>
  <si>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</si>
  <si>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</si>
  <si>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</si>
  <si>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</si>
  <si>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</si>
  <si>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</si>
  <si>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</si>
  <si>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</si>
  <si>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</si>
  <si>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</si>
  <si>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</si>
  <si>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</si>
  <si>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</si>
  <si>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</si>
  <si>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</si>
  <si>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</si>
  <si>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</si>
  <si>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</si>
  <si>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</si>
  <si>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</si>
  <si>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</si>
  <si>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</si>
  <si>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</si>
  <si>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</si>
  <si>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</si>
  <si>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</si>
  <si>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</si>
  <si>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</si>
  <si>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</si>
  <si>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</si>
  <si>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</si>
  <si>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</si>
  <si>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</si>
  <si>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</si>
  <si>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</si>
  <si>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</si>
  <si>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</si>
  <si>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</si>
  <si>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</si>
  <si>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</si>
  <si>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</si>
  <si>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</si>
  <si>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</si>
  <si>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</si>
  <si>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</si>
  <si>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</si>
  <si>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</si>
  <si>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</si>
  <si>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</si>
  <si>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</si>
  <si>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</si>
  <si>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</si>
  <si>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</si>
  <si>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</si>
  <si>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</si>
  <si>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</si>
  <si>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</si>
  <si>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</si>
  <si>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</si>
  <si>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</si>
  <si>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</si>
  <si>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</si>
  <si>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</si>
  <si>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</si>
  <si>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</si>
  <si>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</si>
  <si>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</si>
  <si>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</si>
  <si>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</si>
  <si>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</si>
  <si>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</si>
  <si>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</si>
  <si>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</si>
  <si>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</si>
  <si>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</si>
  <si>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</si>
  <si>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</si>
  <si>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</si>
  <si>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</si>
  <si>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</si>
  <si>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</si>
  <si>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</si>
  <si>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</si>
  <si>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</si>
  <si>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</si>
  <si>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</si>
  <si>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</si>
  <si>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</si>
  <si>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</si>
  <si>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</si>
  <si>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</si>
  <si>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</si>
  <si>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</si>
  <si>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</si>
  <si>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</si>
  <si>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</si>
  <si>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</si>
  <si>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</si>
  <si>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</si>
  <si>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</si>
  <si>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</si>
  <si>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</si>
  <si>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</si>
  <si>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</si>
  <si>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</si>
  <si>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</si>
  <si>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</si>
  <si>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</si>
  <si>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</si>
  <si>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</si>
  <si>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</si>
  <si>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</si>
  <si>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</si>
  <si>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</si>
  <si>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</si>
  <si>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</si>
  <si>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</si>
  <si>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</si>
  <si>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</si>
  <si>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</si>
  <si>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</si>
  <si>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</si>
  <si>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</si>
  <si>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</si>
  <si>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</si>
  <si>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</si>
  <si>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</si>
  <si>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</si>
  <si>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</si>
  <si>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</si>
  <si>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</si>
  <si>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</si>
  <si>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</si>
  <si>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</si>
  <si>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</si>
  <si>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</si>
  <si>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</si>
  <si>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</si>
  <si>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</si>
  <si>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</si>
  <si>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</si>
  <si>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</si>
  <si>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</si>
  <si>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</si>
  <si>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</si>
  <si>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</si>
  <si>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</si>
  <si>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</si>
  <si>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</si>
  <si>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</si>
  <si>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</si>
  <si>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</si>
  <si>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</si>
  <si>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</si>
  <si>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</si>
  <si>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</si>
  <si>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</si>
  <si>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</si>
  <si>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</si>
  <si>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</si>
  <si>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</si>
  <si>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</si>
  <si>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</si>
  <si>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</si>
  <si>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</si>
  <si>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</si>
  <si>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</si>
  <si>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</si>
  <si>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</si>
  <si>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</si>
  <si>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</si>
  <si>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</si>
  <si>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</si>
  <si>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</si>
  <si>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</si>
  <si>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</si>
  <si>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</si>
  <si>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</si>
  <si>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</si>
  <si>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</si>
  <si>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</si>
  <si>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</si>
  <si>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</si>
  <si>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</si>
  <si>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</si>
  <si>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</si>
  <si>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</si>
  <si>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</si>
  <si>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</si>
  <si>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</si>
  <si>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</si>
  <si>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</si>
  <si>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</si>
  <si>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</si>
  <si>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</si>
  <si>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</si>
  <si>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</si>
  <si>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</si>
  <si>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</si>
  <si>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</si>
  <si>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</si>
  <si>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</si>
  <si>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</si>
  <si>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</si>
  <si>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</si>
  <si>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</si>
  <si>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</si>
  <si>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</si>
  <si>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</si>
  <si>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</si>
  <si>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</si>
  <si>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</si>
  <si>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</si>
  <si>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</si>
  <si>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</si>
  <si>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</si>
  <si>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</si>
  <si>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</si>
  <si>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</si>
  <si>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</si>
  <si>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</si>
  <si>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</si>
  <si>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</si>
  <si>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</si>
  <si>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</si>
  <si>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</si>
  <si>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</si>
  <si>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</si>
  <si>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</si>
  <si>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</si>
  <si>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</si>
  <si>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</si>
  <si>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</si>
  <si>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</si>
  <si>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</si>
  <si>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</si>
  <si>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</si>
  <si>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</si>
  <si>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</si>
  <si>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</si>
  <si>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</si>
  <si>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</si>
  <si>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</si>
  <si>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</si>
  <si>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</si>
  <si>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</si>
  <si>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</si>
  <si>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</si>
  <si>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</si>
  <si>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</si>
  <si>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</si>
  <si>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</si>
  <si>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</si>
  <si>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</si>
  <si>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</si>
  <si>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</si>
  <si>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</si>
  <si>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</si>
  <si>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</si>
  <si>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</si>
  <si>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</si>
  <si>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</si>
  <si>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</si>
  <si>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</si>
  <si>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</si>
  <si>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</si>
  <si>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</si>
  <si>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</si>
  <si>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</si>
  <si>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</si>
  <si>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</si>
  <si>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</si>
  <si>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</si>
  <si>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</si>
  <si>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</si>
  <si>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</si>
  <si>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</si>
  <si>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</si>
  <si>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</si>
  <si>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</si>
  <si>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</si>
  <si>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</si>
  <si>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</si>
  <si>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</si>
  <si>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</si>
  <si>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</si>
  <si>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</si>
  <si>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</si>
  <si>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</si>
  <si>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</si>
  <si>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</si>
  <si>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</si>
  <si>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</si>
  <si>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</si>
  <si>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</si>
  <si>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</si>
  <si>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</si>
  <si>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</si>
  <si>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</si>
  <si>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</si>
  <si>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</si>
  <si>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</si>
  <si>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</si>
  <si>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</si>
  <si>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</si>
  <si>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</si>
  <si>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</si>
  <si>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</si>
  <si>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</si>
  <si>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</si>
  <si>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</si>
  <si>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</si>
  <si>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</si>
  <si>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</si>
  <si>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</si>
  <si>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</si>
  <si>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</si>
  <si>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</si>
  <si>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</si>
  <si>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</si>
  <si>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</si>
  <si>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</si>
  <si>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</si>
  <si>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</si>
  <si>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</si>
  <si>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</si>
  <si>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</si>
  <si>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</si>
  <si>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</si>
  <si>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</si>
  <si>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</si>
  <si>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</si>
  <si>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</si>
  <si>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</si>
  <si>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</si>
  <si>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</si>
  <si>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</si>
  <si>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</si>
  <si>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</si>
  <si>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</si>
  <si>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</si>
  <si>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</si>
  <si>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</si>
  <si>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</si>
  <si>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</si>
  <si>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</si>
  <si>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</si>
  <si>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</si>
  <si>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</si>
  <si>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</si>
  <si>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</si>
  <si>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</si>
  <si>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</si>
  <si>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</si>
  <si>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</si>
  <si>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</si>
  <si>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</si>
  <si>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</si>
  <si>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</si>
  <si>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</si>
  <si>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</si>
  <si>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</si>
  <si>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</si>
  <si>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</si>
  <si>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</si>
  <si>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</si>
  <si>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</si>
  <si>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</si>
  <si>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</si>
  <si>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</si>
  <si>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</si>
  <si>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</si>
  <si>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</si>
  <si>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</si>
  <si>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</si>
  <si>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</si>
  <si>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</si>
  <si>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</si>
  <si>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</si>
  <si>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</si>
  <si>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</si>
  <si>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</si>
  <si>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</si>
  <si>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</si>
  <si>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</si>
  <si>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</si>
  <si>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</si>
  <si>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</si>
  <si>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</si>
  <si>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</si>
  <si>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</si>
  <si>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</si>
  <si>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</si>
  <si>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</si>
  <si>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</si>
  <si>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</si>
  <si>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</si>
  <si>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</si>
  <si>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</si>
  <si>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</si>
  <si>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</si>
  <si>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</si>
  <si>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</si>
  <si>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</si>
  <si>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</si>
  <si>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</si>
  <si>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</si>
  <si>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</si>
  <si>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</si>
  <si>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</si>
  <si>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</si>
  <si>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</si>
  <si>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</si>
  <si>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</si>
  <si>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</si>
  <si>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</si>
  <si>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</si>
  <si>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</si>
  <si>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</si>
  <si>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</si>
  <si>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</si>
  <si>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</si>
  <si>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</si>
  <si>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</si>
  <si>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</si>
  <si>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</si>
  <si>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</si>
  <si>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</si>
  <si>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</si>
  <si>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</si>
  <si>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</si>
  <si>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</si>
  <si>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</si>
  <si>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</si>
  <si>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</si>
  <si>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</si>
  <si>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</si>
  <si>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</si>
  <si>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</si>
  <si>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</si>
  <si>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</si>
  <si>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</si>
  <si>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</si>
  <si>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</si>
  <si>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</si>
  <si>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</si>
  <si>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</si>
  <si>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</si>
  <si>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</si>
  <si>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</si>
  <si>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</si>
  <si>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</si>
  <si>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</si>
  <si>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</si>
  <si>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</si>
  <si>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</si>
  <si>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</si>
  <si>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</si>
  <si>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</si>
  <si>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</si>
  <si>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</si>
  <si>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</si>
  <si>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</si>
  <si>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</si>
  <si>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</si>
  <si>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</si>
  <si>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</si>
  <si>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</si>
  <si>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</si>
  <si>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</si>
  <si>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</si>
  <si>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</si>
  <si>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</si>
  <si>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</si>
  <si>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</si>
  <si>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</si>
  <si>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</si>
  <si>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</si>
  <si>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</si>
  <si>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</si>
  <si>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</si>
  <si>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</si>
  <si>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</si>
  <si>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</si>
  <si>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</si>
  <si>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</si>
  <si>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</si>
  <si>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</si>
  <si>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</si>
  <si>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</si>
  <si>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</si>
  <si>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</si>
  <si>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</si>
  <si>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</si>
  <si>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</si>
  <si>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</si>
  <si>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</si>
  <si>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</si>
  <si>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</si>
  <si>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</si>
  <si>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</si>
  <si>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</si>
  <si>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</si>
  <si>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</si>
  <si>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</si>
  <si>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</si>
  <si>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</si>
  <si>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</si>
  <si>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</si>
  <si>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</si>
  <si>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</si>
  <si>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</si>
  <si>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</si>
  <si>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</si>
  <si>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</si>
  <si>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</si>
  <si>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</si>
  <si>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</si>
  <si>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</si>
  <si>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</si>
  <si>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</si>
  <si>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</si>
  <si>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</si>
  <si>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</si>
  <si>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</si>
  <si>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</si>
  <si>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</si>
  <si>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</si>
  <si>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</si>
  <si>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</si>
  <si>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</si>
  <si>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</si>
  <si>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</si>
  <si>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</si>
  <si>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</si>
  <si>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</si>
  <si>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</si>
  <si>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</si>
  <si>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</si>
  <si>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</si>
  <si>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</si>
  <si>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</si>
  <si>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</si>
  <si>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</si>
  <si>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</si>
  <si>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</si>
  <si>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</si>
  <si>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</si>
  <si>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</si>
  <si>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</si>
  <si>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</si>
  <si>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</si>
  <si>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</si>
  <si>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</si>
  <si>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</si>
  <si>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</si>
  <si>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</si>
  <si>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</si>
  <si>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</si>
  <si>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</si>
  <si>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</si>
  <si>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</si>
  <si>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</si>
  <si>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</si>
  <si>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</si>
  <si>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</si>
  <si>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</si>
  <si>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</si>
  <si>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</si>
  <si>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</si>
  <si>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</si>
  <si>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</si>
  <si>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</si>
  <si>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</si>
  <si>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</si>
  <si>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</si>
  <si>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</si>
  <si>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</si>
  <si>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</si>
  <si>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</si>
  <si>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</si>
  <si>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</si>
  <si>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</si>
  <si>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</si>
  <si>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</si>
  <si>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</si>
  <si>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</si>
  <si>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</si>
  <si>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</si>
  <si>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</si>
  <si>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</si>
  <si>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</si>
  <si>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</si>
  <si>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</si>
  <si>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</si>
  <si>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</si>
  <si>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</si>
  <si>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</si>
  <si>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</si>
  <si>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</si>
  <si>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</si>
  <si>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</si>
  <si>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</si>
  <si>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</si>
  <si>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</si>
  <si>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</si>
  <si>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</si>
  <si>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</si>
  <si>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</si>
  <si>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</si>
  <si>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</si>
  <si>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</si>
  <si>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</si>
  <si>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</si>
  <si>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</si>
  <si>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</si>
  <si>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</si>
  <si>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</si>
  <si>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</si>
  <si>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</si>
  <si>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</si>
  <si>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</si>
  <si>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</si>
  <si>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</si>
  <si>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</si>
  <si>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</si>
  <si>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</si>
  <si>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</si>
  <si>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</si>
  <si>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</si>
  <si>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</si>
  <si>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</si>
  <si>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</si>
  <si>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</si>
  <si>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</si>
  <si>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</si>
  <si>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</si>
  <si>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</si>
  <si>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</si>
  <si>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</si>
  <si>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</si>
  <si>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</si>
  <si>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</si>
  <si>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</si>
  <si>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</si>
  <si>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</si>
  <si>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</si>
  <si>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</si>
  <si>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</si>
  <si>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</si>
  <si>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</si>
  <si>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</si>
  <si>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</si>
  <si>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</si>
  <si>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</si>
  <si>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</si>
  <si>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</si>
  <si>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</si>
  <si>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</si>
  <si>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</si>
  <si>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</si>
  <si>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</si>
  <si>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</si>
  <si>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</si>
  <si>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</si>
  <si>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</si>
  <si>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</si>
  <si>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</si>
  <si>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</si>
  <si>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</si>
  <si>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</si>
  <si>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</si>
  <si>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</si>
  <si>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</si>
  <si>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</si>
  <si>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</si>
  <si>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</si>
  <si>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</si>
  <si>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</si>
  <si>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</si>
  <si>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</si>
  <si>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</si>
  <si>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</si>
  <si>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</si>
  <si>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</si>
  <si>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</si>
  <si>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</si>
  <si>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</si>
  <si>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</si>
  <si>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</si>
  <si>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</si>
  <si>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</si>
  <si>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</si>
  <si>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</si>
  <si>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</si>
  <si>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</si>
  <si>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</si>
  <si>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</si>
  <si>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</si>
  <si>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</si>
  <si>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</si>
  <si>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</si>
  <si>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</si>
  <si>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</si>
  <si>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</si>
  <si>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</si>
  <si>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</si>
  <si>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</si>
  <si>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</si>
  <si>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</si>
  <si>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</si>
  <si>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</si>
  <si>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</si>
  <si>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</si>
  <si>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</si>
  <si>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</si>
  <si>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</si>
  <si>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</si>
  <si>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</si>
  <si>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</si>
  <si>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</si>
  <si>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</si>
  <si>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</si>
  <si>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</si>
  <si>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</si>
  <si>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</si>
  <si>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</si>
  <si>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</si>
  <si>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</si>
  <si>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</si>
  <si>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</si>
  <si>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</si>
  <si>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</si>
  <si>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</si>
  <si>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</si>
  <si>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</si>
  <si>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</si>
  <si>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</si>
  <si>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</si>
  <si>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</si>
  <si>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</si>
  <si>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</si>
  <si>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</si>
  <si>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</si>
  <si>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</si>
  <si>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</si>
  <si>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</si>
  <si>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</si>
  <si>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</si>
  <si>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</si>
  <si>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</si>
  <si>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</si>
  <si>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</si>
  <si>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</si>
  <si>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</si>
  <si>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</si>
  <si>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</si>
  <si>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</si>
  <si>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</si>
  <si>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</si>
  <si>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</si>
  <si>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</si>
  <si>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</si>
  <si>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</si>
  <si>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</si>
  <si>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</si>
  <si>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</si>
  <si>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</si>
  <si>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</si>
  <si>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</si>
  <si>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</si>
  <si>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</si>
  <si>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</si>
  <si>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</si>
  <si>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</si>
  <si>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</si>
  <si>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</si>
  <si>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</si>
  <si>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</si>
  <si>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</si>
  <si>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</si>
  <si>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</si>
  <si>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</si>
  <si>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</si>
  <si>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</si>
  <si>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</si>
  <si>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</si>
  <si>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</si>
  <si>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</si>
  <si>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</si>
  <si>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</si>
  <si>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</si>
  <si>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</si>
  <si>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</si>
  <si>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</si>
  <si>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</si>
  <si>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</si>
  <si>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</si>
  <si>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</si>
  <si>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</si>
  <si>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</si>
  <si>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</si>
  <si>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</si>
  <si>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</si>
  <si>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</si>
  <si>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</si>
  <si>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</si>
  <si>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</si>
  <si>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</si>
  <si>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</si>
  <si>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</si>
  <si>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</si>
  <si>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</si>
  <si>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</si>
  <si>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</si>
  <si>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</si>
  <si>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</si>
  <si>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</si>
  <si>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</si>
  <si>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</si>
  <si>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</si>
  <si>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</si>
  <si>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</si>
  <si>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</si>
  <si>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</si>
  <si>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</si>
  <si>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</si>
  <si>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</si>
  <si>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</si>
  <si>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</si>
  <si>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</si>
  <si>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</si>
  <si>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</si>
  <si>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</si>
  <si>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</si>
  <si>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</si>
  <si>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</si>
  <si>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</si>
  <si>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</si>
  <si>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</si>
  <si>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</si>
  <si>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</si>
  <si>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</si>
  <si>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</si>
  <si>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</si>
  <si>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</si>
  <si>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</si>
  <si>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</si>
  <si>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</si>
  <si>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</si>
  <si>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</si>
  <si>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</si>
  <si>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</si>
  <si>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</si>
  <si>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</si>
  <si>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</si>
  <si>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</si>
  <si>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</si>
  <si>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</si>
  <si>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</si>
  <si>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</si>
  <si>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</si>
  <si>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</si>
  <si>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</si>
  <si>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</si>
  <si>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</si>
  <si>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</si>
  <si>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</si>
  <si>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</si>
  <si>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</si>
  <si>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</si>
  <si>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</si>
  <si>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</si>
  <si>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</si>
  <si>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</si>
  <si>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</si>
  <si>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</si>
  <si>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</si>
  <si>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</si>
  <si>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</si>
  <si>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</si>
  <si>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</si>
  <si>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</si>
  <si>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</si>
  <si>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</si>
  <si>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</si>
  <si>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</si>
  <si>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</si>
  <si>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</si>
  <si>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</si>
  <si>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</si>
  <si>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</si>
  <si>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</si>
  <si>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</si>
  <si>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</si>
  <si>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</si>
  <si>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</si>
  <si>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</si>
  <si>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</si>
  <si>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</si>
  <si>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</si>
  <si>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</si>
  <si>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</si>
  <si>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</si>
  <si>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</si>
  <si>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</si>
  <si>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</si>
  <si>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</si>
  <si>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</si>
  <si>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</si>
  <si>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</si>
  <si>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</si>
  <si>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</si>
  <si>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</si>
  <si>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</si>
  <si>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</si>
  <si>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</si>
  <si>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</si>
  <si>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</si>
  <si>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</si>
  <si>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</si>
  <si>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</si>
  <si>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</si>
  <si>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</si>
  <si>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</si>
  <si>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</si>
  <si>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</si>
  <si>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</si>
  <si>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</si>
  <si>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</si>
  <si>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</si>
  <si>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</si>
  <si>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</si>
  <si>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</si>
  <si>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</si>
  <si>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</si>
  <si>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</si>
  <si>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</si>
  <si>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</si>
  <si>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</si>
  <si>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</si>
  <si>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</si>
  <si>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</si>
  <si>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</si>
  <si>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</si>
  <si>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</si>
  <si>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</si>
  <si>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</si>
  <si>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</si>
  <si>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</si>
  <si>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</si>
  <si>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</si>
  <si>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</si>
  <si>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</si>
  <si>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</si>
  <si>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</si>
  <si>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</si>
  <si>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</si>
  <si>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</si>
  <si>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</si>
  <si>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</si>
  <si>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</si>
  <si>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</si>
  <si>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</si>
  <si>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</si>
  <si>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</si>
  <si>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</si>
  <si>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</si>
  <si>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</si>
  <si>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</si>
  <si>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</si>
  <si>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</si>
  <si>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</si>
  <si>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</si>
  <si>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</si>
  <si>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</si>
  <si>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</si>
  <si>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</si>
  <si>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</si>
  <si>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</si>
  <si>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</si>
  <si>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</si>
  <si>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</si>
  <si>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</si>
  <si>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</si>
  <si>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</si>
  <si>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</si>
  <si>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</si>
  <si>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</si>
  <si>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</si>
  <si>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</si>
  <si>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</si>
  <si>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</si>
  <si>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</si>
  <si>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</si>
  <si>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</si>
  <si>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</si>
  <si>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</si>
  <si>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</si>
  <si>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</si>
  <si>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</si>
  <si>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</si>
  <si>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</si>
  <si>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</si>
  <si>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</si>
  <si>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</si>
  <si>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</si>
  <si>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</si>
  <si>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</si>
  <si>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</si>
  <si>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</si>
  <si>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</si>
  <si>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</si>
  <si>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</si>
  <si>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</si>
  <si>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</si>
  <si>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</si>
  <si>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</si>
  <si>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</si>
  <si>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</si>
  <si>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</si>
  <si>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</si>
  <si>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</si>
  <si>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</si>
  <si>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</si>
  <si>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</si>
  <si>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</si>
  <si>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</si>
  <si>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</si>
  <si>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</si>
  <si>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</si>
  <si>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</si>
  <si>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</si>
  <si>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</si>
  <si>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</si>
  <si>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</si>
  <si>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</si>
  <si>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</si>
  <si>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</si>
  <si>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</si>
  <si>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</si>
  <si>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</si>
  <si>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</si>
  <si>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</si>
  <si>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</si>
  <si>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</si>
  <si>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</si>
  <si>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</si>
  <si>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</si>
  <si>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</si>
  <si>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</si>
  <si>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</si>
  <si>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</si>
  <si>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</si>
  <si>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</si>
  <si>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</si>
  <si>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</si>
  <si>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</si>
  <si>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</si>
  <si>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</si>
  <si>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</si>
  <si>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</si>
  <si>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</si>
  <si>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</si>
  <si>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</si>
  <si>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</si>
  <si>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</si>
  <si>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</si>
  <si>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</si>
  <si>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</si>
  <si>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</si>
  <si>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</si>
  <si>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</si>
  <si>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</si>
  <si>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</si>
  <si>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</si>
  <si>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</si>
  <si>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</si>
  <si>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</si>
  <si>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</si>
  <si>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</si>
  <si>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</si>
  <si>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</si>
  <si>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</si>
  <si>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</si>
  <si>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</si>
  <si>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</si>
  <si>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</si>
  <si>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</si>
  <si>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</si>
  <si>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</si>
  <si>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</si>
  <si>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</si>
  <si>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</si>
  <si>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</si>
  <si>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</si>
  <si>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</si>
  <si>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</si>
  <si>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</si>
  <si>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</si>
  <si>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</si>
  <si>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</si>
  <si>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</si>
  <si>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</si>
  <si>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</si>
  <si>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</si>
  <si>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</si>
  <si>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</si>
  <si>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</si>
  <si>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</si>
  <si>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</si>
  <si>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</si>
  <si>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</si>
  <si>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</si>
  <si>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</si>
  <si>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</si>
  <si>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</si>
  <si>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</si>
  <si>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</si>
  <si>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</si>
  <si>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</si>
  <si>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</si>
  <si>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</si>
  <si>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</si>
  <si>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</si>
  <si>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</si>
  <si>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</si>
  <si>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</si>
  <si>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</si>
  <si>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</si>
  <si>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</si>
  <si>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</si>
  <si>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</si>
  <si>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</si>
  <si>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</si>
  <si>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</si>
  <si>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</si>
  <si>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</si>
  <si>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</si>
  <si>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</si>
  <si>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</si>
  <si>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</si>
  <si>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</si>
  <si>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</si>
  <si>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</si>
  <si>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</si>
  <si>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</si>
  <si>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</si>
  <si>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</si>
  <si>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</si>
  <si>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</si>
  <si>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</si>
  <si>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</si>
  <si>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</si>
  <si>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</si>
  <si>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</si>
  <si>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</si>
  <si>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</si>
  <si>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</si>
  <si>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</si>
  <si>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</si>
  <si>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</si>
  <si>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</si>
  <si>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</si>
  <si>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</si>
  <si>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</si>
  <si>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</si>
  <si>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</si>
  <si>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</si>
  <si>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</si>
  <si>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</si>
  <si>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</si>
  <si>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</si>
  <si>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</si>
  <si>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</si>
  <si>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</si>
  <si>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</si>
  <si>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</si>
  <si>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</si>
  <si>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</si>
  <si>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</si>
  <si>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</si>
  <si>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</si>
  <si>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</si>
  <si>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</si>
  <si>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</si>
  <si>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</si>
  <si>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</si>
  <si>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</si>
  <si>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</si>
  <si>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</si>
  <si>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</si>
  <si>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</si>
  <si>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</si>
  <si>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</si>
  <si>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</si>
  <si>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</si>
  <si>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</si>
  <si>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</si>
  <si>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</si>
  <si>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</si>
  <si>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</si>
  <si>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</si>
  <si>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</si>
  <si>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</si>
  <si>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</si>
  <si>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</si>
  <si>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</si>
  <si>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</si>
  <si>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</si>
  <si>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</si>
  <si>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</si>
  <si>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</si>
  <si>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</si>
  <si>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</si>
  <si>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</si>
  <si>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</si>
  <si>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</si>
  <si>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</si>
  <si>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</si>
  <si>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</si>
  <si>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</si>
  <si>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</si>
  <si>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</si>
  <si>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</si>
  <si>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</si>
  <si>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</si>
  <si>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</si>
  <si>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</si>
  <si>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</si>
  <si>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</si>
  <si>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</si>
  <si>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</si>
  <si>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</si>
  <si>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</si>
  <si>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</si>
  <si>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</si>
  <si>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</si>
  <si>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</si>
  <si>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</si>
  <si>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</si>
  <si>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</si>
  <si>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</si>
  <si>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</si>
  <si>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</si>
  <si>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</si>
  <si>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</si>
  <si>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</si>
  <si>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</si>
  <si>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</si>
  <si>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</si>
  <si>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</si>
  <si>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</si>
  <si>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</si>
  <si>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</si>
  <si>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</si>
  <si>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</si>
  <si>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</si>
  <si>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</si>
  <si>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</si>
  <si>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</si>
  <si>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</si>
  <si>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</si>
  <si>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</si>
  <si>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</si>
  <si>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</si>
  <si>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</si>
  <si>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</si>
  <si>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</si>
  <si>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</si>
  <si>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</si>
  <si>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</si>
  <si>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</si>
  <si>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</si>
  <si>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</si>
  <si>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</si>
  <si>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</si>
  <si>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</si>
  <si>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</si>
  <si>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</si>
  <si>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</si>
  <si>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</si>
  <si>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</si>
  <si>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</si>
  <si>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</si>
  <si>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</si>
  <si>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</si>
  <si>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</si>
  <si>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</si>
  <si>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</si>
  <si>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</si>
  <si>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</si>
  <si>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</si>
  <si>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</si>
  <si>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</si>
  <si>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</si>
  <si>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</si>
  <si>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</si>
  <si>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</si>
  <si>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</si>
  <si>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</si>
  <si>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</si>
  <si>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</si>
  <si>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</si>
  <si>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</si>
  <si>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</si>
  <si>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</si>
  <si>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</si>
  <si>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</si>
  <si>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</si>
  <si>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</si>
  <si>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</si>
  <si>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</si>
  <si>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</si>
  <si>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</si>
  <si>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</si>
  <si>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</si>
  <si>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</si>
  <si>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</si>
  <si>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</si>
  <si>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</si>
  <si>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</si>
  <si>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</si>
  <si>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</si>
  <si>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</si>
  <si>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</si>
  <si>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</si>
  <si>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</si>
  <si>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</si>
  <si>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</si>
  <si>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</si>
  <si>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</si>
  <si>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</si>
  <si>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</si>
  <si>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</si>
  <si>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</si>
  <si>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</si>
  <si>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</si>
  <si>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</si>
  <si>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</si>
  <si>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</si>
  <si>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</si>
  <si>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</si>
  <si>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</si>
  <si>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</si>
  <si>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</si>
  <si>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</si>
  <si>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</si>
  <si>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</si>
  <si>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</si>
  <si>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</si>
  <si>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</si>
  <si>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</si>
  <si>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</si>
  <si>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</si>
  <si>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</si>
  <si>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</si>
  <si>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</si>
  <si>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</si>
  <si>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</si>
  <si>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</si>
  <si>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</si>
  <si>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</si>
  <si>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</si>
  <si>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</si>
  <si>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</si>
  <si>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</si>
  <si>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</si>
  <si>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</si>
  <si>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</si>
  <si>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</si>
  <si>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</si>
  <si>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</si>
  <si>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</si>
  <si>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</si>
  <si>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</si>
  <si>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</si>
  <si>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</si>
  <si>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</si>
  <si>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</si>
  <si>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</si>
  <si>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</si>
  <si>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</si>
  <si>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</si>
  <si>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</si>
  <si>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</si>
  <si>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</si>
  <si>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</si>
  <si>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</si>
  <si>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</si>
  <si>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</si>
  <si>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</si>
  <si>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</si>
  <si>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</si>
  <si>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</si>
  <si>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</si>
  <si>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</si>
  <si>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</si>
  <si>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</si>
  <si>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</si>
  <si>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</si>
  <si>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</si>
  <si>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</si>
  <si>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</si>
  <si>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</si>
  <si>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</si>
  <si>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</si>
  <si>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</si>
  <si>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</si>
  <si>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</si>
  <si>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</si>
  <si>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</si>
  <si>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</si>
  <si>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</si>
  <si>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</si>
  <si>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</si>
  <si>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</si>
  <si>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</si>
  <si>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</si>
  <si>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</si>
  <si>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</si>
  <si>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</si>
  <si>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</si>
  <si>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</si>
  <si>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</si>
  <si>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</si>
  <si>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</si>
  <si>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</si>
  <si>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</si>
  <si>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</si>
  <si>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</si>
  <si>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</si>
  <si>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</si>
  <si>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</si>
  <si>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</si>
  <si>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</si>
  <si>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</si>
  <si>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</si>
  <si>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</si>
  <si>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</si>
  <si>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</si>
  <si>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</si>
  <si>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</si>
  <si>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</si>
  <si>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</si>
  <si>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</si>
  <si>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</si>
  <si>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</si>
  <si>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</si>
  <si>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</si>
  <si>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</si>
  <si>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</si>
  <si>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</si>
  <si>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</si>
  <si>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</si>
  <si>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</si>
  <si>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</si>
  <si>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</si>
  <si>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</si>
  <si>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</si>
  <si>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</si>
  <si>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</si>
  <si>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</si>
  <si>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</si>
  <si>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</si>
  <si>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</si>
  <si>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</si>
  <si>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</si>
  <si>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</si>
  <si>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</si>
  <si>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</si>
  <si>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</si>
  <si>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</si>
  <si>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</si>
  <si>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</si>
  <si>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</si>
  <si>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</si>
  <si>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</si>
  <si>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</si>
  <si>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</si>
  <si>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</si>
  <si>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</si>
  <si>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</si>
  <si>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</si>
  <si>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</si>
  <si>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</si>
  <si>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</si>
  <si>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</si>
  <si>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</si>
  <si>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</si>
  <si>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</si>
  <si>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</si>
  <si>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</si>
  <si>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</si>
  <si>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</si>
  <si>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</si>
  <si>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</si>
  <si>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</si>
  <si>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</si>
  <si>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</si>
  <si>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</si>
  <si>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</si>
  <si>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</si>
  <si>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</si>
  <si>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</si>
  <si>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</si>
  <si>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</si>
  <si>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</si>
  <si>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</si>
  <si>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</si>
  <si>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</si>
  <si>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</si>
  <si>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</si>
  <si>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</si>
  <si>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</si>
  <si>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</si>
  <si>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</si>
  <si>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</si>
  <si>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</si>
  <si>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</si>
  <si>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</si>
  <si>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</si>
  <si>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</si>
  <si>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</si>
  <si>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</si>
  <si>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</si>
  <si>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</si>
  <si>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</si>
  <si>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</si>
  <si>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</si>
  <si>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</si>
  <si>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</si>
  <si>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</si>
  <si>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</si>
  <si>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</si>
  <si>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</si>
  <si>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</si>
  <si>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</si>
  <si>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</si>
  <si>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</si>
  <si>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</si>
  <si>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</si>
  <si>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</si>
  <si>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</si>
  <si>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</si>
  <si>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</si>
  <si>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</si>
  <si>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</si>
  <si>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</si>
  <si>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</si>
  <si>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</si>
  <si>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</si>
  <si>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</si>
  <si>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</si>
  <si>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</si>
  <si>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</si>
  <si>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</si>
  <si>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</si>
  <si>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</si>
  <si>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</si>
  <si>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</si>
  <si>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</si>
  <si>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</si>
  <si>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</si>
  <si>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</si>
  <si>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</si>
  <si>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</si>
  <si>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</si>
  <si>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</si>
  <si>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</si>
  <si>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</si>
  <si>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</si>
  <si>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</si>
  <si>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</si>
  <si>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</si>
  <si>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</si>
  <si>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</si>
  <si>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</si>
  <si>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</si>
  <si>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</si>
  <si>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</si>
  <si>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</si>
  <si>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</si>
  <si>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</si>
  <si>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</si>
  <si>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</si>
  <si>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</si>
  <si>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</si>
  <si>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</si>
  <si>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</si>
  <si>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</si>
  <si>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</si>
  <si>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</si>
  <si>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</si>
  <si>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</si>
  <si>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</si>
  <si>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</si>
  <si>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</si>
  <si>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</si>
  <si>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</si>
  <si>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</si>
  <si>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</si>
  <si>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</si>
  <si>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</si>
  <si>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</si>
  <si>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</si>
  <si>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</si>
  <si>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</si>
  <si>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</si>
  <si>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</si>
  <si>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</si>
  <si>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</si>
  <si>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</si>
  <si>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</si>
  <si>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</si>
  <si>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</si>
  <si>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</si>
  <si>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</si>
  <si>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</si>
  <si>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</si>
  <si>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</si>
  <si>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</si>
  <si>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</si>
  <si>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</si>
  <si>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</si>
  <si>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</si>
  <si>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</si>
  <si>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</si>
  <si>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</si>
  <si>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</si>
  <si>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</si>
  <si>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</si>
  <si>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</si>
  <si>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</si>
  <si>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</si>
  <si>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</si>
  <si>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</si>
  <si>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</si>
  <si>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</si>
  <si>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</si>
  <si>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</si>
  <si>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</si>
  <si>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</si>
  <si>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</si>
  <si>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</si>
  <si>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</si>
  <si>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</si>
  <si>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</si>
  <si>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</si>
  <si>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</si>
  <si>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</si>
  <si>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</si>
  <si>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</si>
  <si>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</si>
  <si>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</si>
  <si>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</si>
  <si>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</si>
  <si>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</si>
  <si>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</si>
  <si>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</si>
  <si>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</si>
  <si>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</si>
  <si>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</si>
  <si>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</si>
  <si>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</si>
  <si>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</si>
  <si>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</si>
  <si>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</si>
  <si>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</si>
  <si>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</si>
  <si>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</si>
  <si>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</si>
  <si>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</si>
  <si>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</si>
  <si>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</si>
  <si>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</si>
  <si>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</si>
  <si>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</si>
  <si>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</si>
  <si>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</si>
  <si>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</si>
  <si>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</si>
  <si>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</si>
  <si>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</si>
  <si>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</si>
  <si>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</si>
  <si>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</si>
  <si>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</si>
  <si>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</si>
  <si>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</si>
  <si>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</si>
  <si>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</si>
  <si>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</si>
  <si>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</si>
  <si>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</si>
  <si>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</si>
  <si>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</si>
  <si>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</si>
  <si>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</si>
  <si>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</si>
  <si>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</si>
  <si>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</si>
  <si>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</si>
  <si>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</si>
  <si>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</si>
  <si>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</si>
  <si>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</si>
  <si>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</si>
  <si>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</si>
  <si>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</si>
  <si>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</si>
  <si>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</si>
  <si>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</si>
  <si>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</si>
  <si>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</si>
  <si>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</si>
  <si>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</si>
  <si>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</si>
  <si>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</si>
  <si>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</si>
  <si>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</si>
  <si>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</si>
  <si>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</si>
  <si>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</si>
  <si>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</si>
  <si>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</si>
  <si>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</si>
  <si>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</si>
  <si>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</si>
  <si>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</si>
  <si>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</si>
  <si>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</si>
  <si>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</si>
  <si>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</si>
  <si>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</si>
  <si>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</si>
  <si>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</si>
  <si>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</si>
  <si>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</si>
  <si>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</si>
  <si>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</si>
  <si>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</si>
  <si>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</si>
  <si>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</si>
  <si>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</si>
  <si>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</si>
  <si>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</si>
  <si>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</si>
  <si>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</si>
  <si>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</si>
  <si>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</si>
  <si>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</si>
  <si>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</si>
  <si>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</si>
  <si>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</si>
  <si>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</si>
  <si>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</si>
  <si>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</si>
  <si>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</si>
  <si>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</si>
  <si>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</si>
  <si>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</si>
  <si>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</si>
  <si>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</si>
  <si>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</si>
  <si>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</si>
  <si>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</si>
  <si>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</si>
  <si>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</si>
  <si>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</si>
  <si>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</si>
  <si>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</si>
  <si>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</si>
  <si>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</si>
  <si>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</si>
  <si>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</si>
  <si>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</si>
  <si>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</si>
  <si>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</si>
  <si>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</si>
  <si>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</si>
  <si>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</si>
  <si>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</si>
  <si>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</si>
  <si>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</si>
  <si>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</si>
  <si>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</si>
  <si>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</si>
  <si>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</si>
  <si>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</si>
  <si>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</si>
  <si>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</si>
  <si>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</si>
  <si>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</si>
  <si>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</si>
  <si>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</si>
  <si>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</si>
  <si>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</si>
  <si>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</si>
  <si>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</si>
  <si>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</si>
  <si>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</si>
  <si>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</si>
  <si>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</si>
  <si>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</si>
  <si>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</si>
  <si>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</si>
  <si>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</si>
  <si>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</si>
  <si>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</si>
  <si>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</si>
  <si>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</si>
  <si>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</si>
  <si>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</si>
  <si>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</si>
  <si>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</si>
  <si>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</si>
  <si>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</si>
  <si>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</si>
  <si>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</si>
  <si>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</si>
  <si>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</si>
  <si>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</si>
  <si>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</si>
  <si>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</si>
  <si>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</si>
  <si>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</si>
  <si>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</si>
  <si>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</si>
  <si>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</si>
  <si>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</si>
  <si>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</si>
  <si>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</si>
  <si>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</si>
  <si>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</si>
  <si>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</si>
  <si>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</si>
  <si>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</si>
  <si>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</si>
  <si>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</si>
  <si>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</si>
  <si>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</si>
  <si>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</si>
  <si>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</si>
  <si>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</si>
  <si>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</si>
  <si>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</si>
  <si>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</si>
  <si>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</si>
  <si>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</si>
  <si>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</si>
  <si>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</si>
  <si>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</si>
  <si>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</si>
  <si>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</si>
  <si>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</si>
  <si>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</si>
  <si>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</si>
  <si>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</si>
  <si>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</si>
  <si>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</si>
  <si>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</si>
  <si>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</si>
  <si>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</si>
  <si>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</si>
  <si>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</si>
  <si>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</si>
  <si>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</si>
  <si>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</si>
  <si>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</si>
  <si>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</si>
  <si>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</si>
  <si>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</si>
  <si>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</si>
  <si>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</si>
  <si>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</si>
  <si>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</si>
  <si>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</si>
  <si>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</si>
  <si>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</si>
  <si>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</si>
  <si>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</si>
  <si>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</si>
  <si>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</si>
  <si>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</si>
  <si>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</si>
  <si>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</si>
  <si>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</si>
  <si>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</si>
  <si>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</si>
  <si>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</si>
  <si>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</si>
  <si>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</si>
  <si>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</si>
  <si>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</si>
  <si>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</si>
  <si>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</si>
  <si>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</si>
  <si>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</si>
  <si>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</si>
  <si>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</si>
  <si>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</si>
  <si>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</si>
  <si>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</si>
  <si>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</si>
  <si>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</si>
  <si>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</si>
  <si>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</si>
  <si>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</si>
  <si>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</si>
  <si>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</si>
  <si>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</si>
  <si>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</si>
  <si>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</si>
  <si>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</si>
  <si>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</si>
  <si>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</si>
  <si>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</si>
  <si>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</si>
  <si>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</si>
  <si>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</si>
  <si>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</si>
  <si>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</si>
  <si>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</si>
  <si>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</si>
  <si>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</si>
  <si>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</si>
  <si>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</si>
  <si>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</si>
  <si>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</si>
  <si>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</si>
  <si>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</si>
  <si>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</si>
  <si>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</si>
  <si>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</si>
  <si>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</si>
  <si>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</si>
  <si>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</si>
  <si>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</si>
  <si>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</si>
  <si>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</si>
  <si>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</si>
  <si>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</si>
  <si>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</si>
  <si>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</si>
  <si>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</si>
  <si>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</si>
  <si>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</si>
  <si>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</si>
  <si>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</si>
  <si>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</si>
  <si>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</si>
  <si>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</si>
  <si>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</si>
  <si>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</si>
  <si>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</si>
  <si>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</si>
  <si>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</si>
  <si>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</si>
  <si>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</si>
  <si>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</si>
  <si>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</si>
  <si>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</si>
  <si>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</si>
  <si>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</si>
  <si>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</si>
  <si>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</si>
  <si>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</si>
  <si>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</si>
  <si>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</si>
  <si>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</si>
  <si>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</si>
  <si>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</si>
  <si>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</si>
  <si>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</si>
  <si>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</si>
  <si>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</si>
  <si>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</si>
  <si>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</si>
  <si>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</si>
  <si>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</si>
  <si>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</si>
  <si>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</si>
  <si>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</si>
  <si>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</si>
  <si>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</si>
  <si>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</si>
  <si>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</si>
  <si>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</si>
  <si>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</si>
  <si>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</si>
  <si>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</si>
  <si>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</si>
  <si>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</si>
  <si>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</si>
  <si>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</si>
  <si>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</si>
  <si>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</si>
  <si>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</si>
  <si>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</si>
  <si>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</si>
  <si>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</si>
  <si>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</si>
  <si>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</si>
  <si>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</si>
  <si>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</si>
  <si>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</si>
  <si>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</si>
  <si>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</si>
  <si>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</si>
  <si>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</si>
  <si>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</si>
  <si>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</si>
  <si>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</si>
  <si>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</si>
  <si>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</si>
  <si>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</si>
  <si>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</si>
  <si>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</si>
  <si>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</si>
  <si>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</si>
  <si>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</si>
  <si>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</si>
  <si>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</si>
  <si>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</si>
  <si>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</si>
  <si>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</si>
  <si>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</si>
  <si>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</si>
  <si>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</si>
  <si>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</si>
  <si>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</si>
  <si>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</si>
  <si>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</si>
  <si>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</si>
  <si>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</si>
  <si>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</si>
  <si>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</si>
  <si>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</si>
  <si>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</si>
  <si>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</si>
  <si>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</si>
  <si>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</si>
  <si>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</si>
  <si>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</si>
  <si>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</si>
  <si>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</si>
  <si>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</si>
  <si>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</si>
  <si>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</si>
  <si>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</si>
  <si>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</si>
  <si>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</si>
  <si>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</si>
  <si>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</si>
  <si>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</si>
  <si>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</si>
  <si>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</si>
  <si>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</si>
  <si>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</si>
  <si>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</si>
  <si>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</si>
  <si>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</si>
  <si>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</si>
  <si>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</si>
  <si>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</si>
  <si>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</si>
  <si>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</si>
  <si>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</si>
  <si>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</si>
  <si>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</si>
  <si>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</si>
  <si>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</si>
  <si>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</si>
  <si>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</si>
  <si>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</si>
  <si>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</si>
  <si>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</si>
  <si>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</si>
  <si>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</si>
  <si>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</si>
  <si>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</si>
  <si>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</si>
  <si>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</si>
  <si>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</si>
  <si>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</si>
  <si>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</si>
  <si>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</si>
  <si>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</si>
  <si>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</si>
  <si>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</si>
  <si>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</si>
  <si>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</si>
  <si>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</si>
  <si>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</si>
  <si>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</si>
  <si>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</si>
  <si>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</si>
  <si>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</si>
  <si>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</si>
  <si>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</si>
  <si>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</si>
  <si>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</si>
  <si>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</si>
  <si>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</si>
  <si>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</si>
  <si>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</si>
  <si>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</si>
  <si>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</si>
  <si>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</si>
  <si>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</si>
  <si>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</si>
  <si>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</si>
  <si>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</si>
  <si>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</si>
  <si>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</si>
  <si>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</si>
  <si>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</si>
  <si>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</si>
  <si>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</si>
  <si>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</si>
  <si>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</si>
  <si>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</si>
  <si>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</si>
  <si>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</si>
  <si>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</si>
  <si>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</si>
  <si>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</si>
  <si>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</si>
  <si>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</si>
  <si>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</si>
  <si>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</si>
  <si>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</si>
  <si>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</si>
  <si>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</si>
  <si>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</si>
  <si>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</si>
  <si>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</si>
  <si>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</si>
  <si>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</si>
  <si>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</si>
  <si>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</si>
  <si>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</si>
  <si>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</si>
  <si>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</si>
  <si>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</si>
  <si>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</si>
  <si>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</si>
  <si>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</si>
  <si>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</si>
  <si>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</si>
  <si>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</si>
  <si>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</si>
  <si>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</si>
  <si>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</si>
  <si>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</si>
  <si>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</si>
  <si>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</si>
  <si>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</si>
  <si>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</si>
  <si>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</si>
  <si>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</si>
  <si>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</si>
  <si>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</si>
  <si>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</si>
  <si>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</si>
  <si>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</si>
  <si>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</si>
  <si>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</si>
  <si>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</si>
  <si>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</si>
  <si>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</si>
  <si>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</si>
  <si>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</si>
  <si>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</si>
  <si>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</si>
  <si>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</si>
  <si>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</si>
  <si>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</si>
  <si>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</si>
  <si>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</si>
  <si>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</si>
  <si>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</si>
  <si>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</si>
  <si>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</si>
  <si>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</si>
  <si>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</si>
  <si>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</si>
  <si>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</si>
  <si>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</si>
  <si>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</si>
  <si>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</si>
  <si>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</si>
  <si>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</si>
  <si>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</si>
  <si>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</si>
  <si>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</si>
  <si>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</si>
  <si>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</si>
  <si>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</si>
  <si>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</si>
  <si>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</si>
  <si>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</si>
  <si>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</si>
  <si>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</si>
  <si>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</si>
  <si>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</si>
  <si>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</si>
  <si>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</si>
  <si>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</si>
  <si>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</si>
  <si>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</si>
  <si>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</si>
  <si>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</si>
  <si>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</si>
  <si>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</si>
  <si>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</si>
  <si>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</si>
  <si>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</si>
  <si>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</si>
  <si>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</si>
  <si>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</si>
  <si>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</si>
  <si>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</si>
  <si>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</si>
  <si>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</si>
  <si>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</si>
  <si>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</si>
  <si>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</si>
  <si>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</si>
  <si>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</si>
  <si>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</si>
  <si>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</si>
  <si>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</si>
  <si>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</si>
  <si>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</si>
  <si>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</si>
  <si>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</si>
  <si>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</si>
  <si>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</si>
  <si>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</si>
  <si>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</si>
  <si>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</si>
  <si>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</si>
  <si>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</si>
  <si>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</si>
  <si>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</si>
  <si>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</si>
  <si>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</si>
  <si>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</si>
  <si>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</si>
  <si>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</si>
  <si>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</si>
  <si>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</si>
  <si>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</si>
  <si>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</si>
  <si>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</si>
  <si>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</si>
  <si>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</si>
  <si>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</si>
  <si>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</si>
  <si>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</si>
  <si>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</si>
  <si>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</si>
  <si>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</si>
  <si>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</si>
  <si>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</si>
  <si>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</si>
  <si>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</si>
  <si>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</si>
  <si>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</si>
  <si>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</si>
  <si>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</si>
  <si>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</si>
  <si>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</si>
  <si>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</si>
  <si>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</si>
  <si>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</si>
  <si>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</si>
  <si>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</si>
  <si>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</si>
  <si>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</si>
  <si>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</si>
  <si>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</si>
  <si>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</si>
  <si>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</si>
  <si>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</si>
  <si>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</si>
  <si>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</si>
  <si>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</si>
  <si>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</si>
  <si>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</si>
  <si>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</si>
  <si>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</si>
  <si>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</si>
  <si>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</si>
  <si>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</si>
  <si>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</si>
  <si>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</si>
  <si>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</si>
  <si>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</si>
  <si>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</si>
  <si>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</si>
  <si>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</si>
  <si>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</si>
  <si>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</si>
  <si>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</si>
  <si>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</si>
  <si>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</si>
  <si>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</si>
  <si>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</si>
  <si>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</si>
  <si>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</si>
  <si>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</si>
  <si>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</si>
  <si>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</si>
  <si>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</si>
  <si>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</si>
  <si>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</si>
  <si>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</si>
  <si>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</si>
  <si>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</si>
  <si>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</si>
  <si>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</si>
  <si>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</si>
  <si>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</si>
  <si>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</si>
  <si>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</si>
  <si>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</si>
  <si>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</si>
  <si>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</si>
  <si>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</si>
  <si>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</si>
  <si>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</si>
  <si>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</si>
  <si>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</si>
  <si>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</si>
  <si>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</si>
  <si>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</si>
  <si>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</si>
  <si>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</si>
  <si>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</si>
  <si>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</si>
  <si>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</si>
  <si>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</si>
  <si>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</si>
  <si>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</si>
  <si>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</si>
  <si>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</si>
  <si>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</si>
  <si>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</si>
  <si>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</si>
  <si>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</si>
  <si>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</si>
  <si>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</si>
  <si>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</si>
  <si>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</si>
  <si>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</si>
  <si>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</si>
  <si>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</si>
  <si>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</si>
  <si>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</si>
  <si>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</si>
  <si>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</si>
  <si>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</si>
  <si>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</si>
  <si>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</si>
  <si>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</si>
  <si>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</si>
  <si>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</si>
  <si>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</si>
  <si>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</si>
  <si>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</si>
  <si>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</si>
  <si>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</si>
  <si>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</si>
  <si>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</si>
  <si>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</si>
  <si>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</si>
  <si>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</si>
  <si>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</si>
  <si>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</si>
  <si>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</si>
  <si>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</si>
  <si>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</si>
  <si>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</si>
  <si>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</si>
  <si>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</si>
  <si>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</si>
  <si>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</si>
  <si>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</si>
  <si>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</si>
  <si>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</si>
  <si>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</si>
  <si>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</si>
  <si>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</si>
  <si>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</si>
  <si>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</si>
  <si>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</si>
  <si>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</si>
  <si>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</si>
  <si>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</si>
  <si>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</si>
  <si>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</si>
  <si>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</si>
  <si>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</si>
  <si>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</si>
  <si>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</si>
  <si>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</si>
  <si>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</si>
  <si>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</si>
  <si>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</si>
  <si>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</si>
  <si>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</si>
  <si>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</si>
  <si>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</si>
  <si>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</si>
  <si>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</si>
  <si>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</si>
  <si>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</si>
  <si>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</si>
  <si>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</si>
  <si>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</si>
  <si>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</si>
  <si>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</si>
  <si>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</si>
  <si>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</si>
  <si>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</si>
  <si>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</si>
  <si>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</si>
  <si>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</si>
  <si>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</si>
  <si>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</si>
  <si>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</si>
  <si>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</si>
  <si>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</si>
  <si>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</si>
  <si>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</si>
  <si>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</si>
  <si>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</si>
  <si>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</si>
  <si>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</si>
  <si>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</si>
  <si>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</si>
  <si>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</si>
  <si>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</si>
  <si>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</si>
  <si>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</si>
  <si>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</si>
  <si>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</si>
  <si>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</si>
  <si>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</si>
  <si>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</si>
  <si>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</si>
  <si>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</si>
  <si>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</si>
  <si>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</si>
  <si>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</si>
  <si>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</si>
  <si>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</si>
  <si>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</si>
  <si>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</si>
  <si>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</si>
  <si>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</si>
  <si>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</si>
  <si>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</si>
  <si>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</si>
  <si>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</si>
  <si>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</si>
  <si>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</si>
  <si>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</si>
  <si>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</si>
  <si>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</si>
  <si>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</si>
  <si>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</si>
  <si>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</si>
  <si>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</si>
  <si>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</si>
  <si>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</si>
  <si>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</si>
  <si>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</si>
  <si>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</si>
  <si>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</si>
  <si>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</si>
  <si>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</si>
  <si>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</si>
  <si>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</si>
  <si>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</si>
  <si>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</si>
  <si>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</si>
  <si>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</si>
  <si>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</si>
  <si>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</si>
  <si>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</si>
  <si>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</si>
  <si>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</si>
  <si>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</si>
  <si>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</si>
  <si>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</si>
  <si>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</si>
  <si>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</si>
  <si>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</si>
  <si>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</si>
  <si>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</si>
  <si>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</si>
  <si>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</si>
  <si>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</si>
  <si>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</si>
  <si>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</si>
  <si>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</si>
  <si>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</si>
  <si>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</si>
  <si>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</si>
  <si>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</si>
  <si>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</si>
  <si>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</si>
  <si>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</si>
  <si>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</si>
  <si>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</si>
  <si>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</si>
  <si>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</si>
  <si>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</si>
  <si>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</si>
  <si>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</si>
  <si>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</si>
  <si>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</si>
  <si>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</si>
  <si>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</si>
  <si>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</si>
  <si>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</si>
  <si>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</si>
  <si>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</si>
  <si>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</si>
  <si>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</si>
  <si>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</si>
  <si>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</si>
  <si>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</si>
  <si>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</si>
  <si>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</si>
  <si>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</si>
  <si>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</si>
  <si>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</si>
  <si>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</si>
  <si>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</si>
  <si>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</si>
  <si>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</si>
  <si>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</si>
  <si>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</si>
  <si>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</si>
  <si>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</si>
  <si>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</si>
  <si>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</si>
  <si>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</si>
  <si>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</si>
  <si>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</si>
  <si>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</si>
  <si>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</si>
  <si>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</si>
  <si>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</si>
  <si>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</si>
  <si>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</si>
  <si>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</si>
  <si>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</si>
  <si>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</si>
  <si>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</si>
  <si>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</si>
  <si>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</si>
  <si>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</si>
  <si>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</si>
  <si>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</si>
  <si>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</si>
  <si>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</si>
  <si>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</si>
  <si>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</si>
  <si>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</si>
  <si>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</si>
  <si>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</si>
  <si>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</si>
  <si>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</si>
  <si>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</si>
  <si>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</si>
  <si>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</si>
  <si>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</si>
  <si>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</si>
  <si>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</si>
  <si>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</si>
  <si>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</si>
  <si>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</si>
  <si>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</si>
  <si>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</si>
  <si>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</si>
  <si>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</si>
  <si>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</si>
  <si>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</si>
  <si>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</si>
  <si>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</si>
  <si>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</si>
  <si>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</si>
  <si>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</si>
  <si>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</si>
  <si>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</si>
  <si>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</si>
  <si>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</si>
  <si>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</si>
  <si>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</si>
  <si>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</si>
  <si>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</si>
  <si>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</si>
  <si>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</si>
  <si>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</si>
  <si>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</si>
  <si>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</si>
  <si>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</si>
  <si>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</si>
  <si>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</si>
  <si>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</si>
  <si>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</si>
  <si>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</si>
  <si>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</si>
  <si>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</si>
  <si>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</si>
  <si>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</si>
  <si>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</si>
  <si>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</si>
  <si>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</si>
  <si>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</si>
  <si>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</si>
  <si>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</si>
  <si>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</si>
  <si>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</si>
  <si>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</si>
  <si>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</si>
  <si>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</si>
  <si>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</si>
  <si>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</si>
  <si>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</si>
  <si>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</si>
  <si>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</si>
  <si>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</si>
  <si>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</si>
  <si>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</si>
  <si>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</si>
  <si>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</si>
  <si>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</si>
  <si>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</si>
  <si>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</si>
  <si>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</si>
  <si>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</si>
  <si>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</si>
  <si>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</si>
  <si>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</si>
  <si>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</si>
  <si>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</si>
  <si>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</si>
  <si>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</si>
  <si>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</si>
  <si>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</si>
  <si>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</si>
  <si>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</si>
  <si>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</si>
  <si>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</si>
  <si>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</si>
  <si>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</si>
  <si>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</si>
  <si>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</si>
  <si>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</si>
  <si>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</si>
  <si>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</si>
  <si>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</si>
  <si>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</si>
  <si>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</si>
  <si>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</si>
  <si>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</si>
  <si>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</si>
  <si>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</si>
  <si>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</si>
  <si>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</si>
  <si>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</si>
  <si>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</si>
  <si>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</si>
  <si>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</si>
  <si>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</si>
  <si>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</si>
  <si>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</si>
  <si>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</si>
  <si>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</si>
  <si>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</si>
  <si>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</si>
  <si>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</si>
  <si>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</si>
  <si>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</si>
  <si>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</si>
  <si>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</si>
  <si>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</si>
  <si>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</si>
  <si>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</si>
  <si>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</si>
  <si>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</si>
  <si>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</si>
  <si>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</si>
  <si>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</si>
  <si>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</si>
  <si>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</si>
  <si>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</si>
  <si>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</si>
  <si>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</si>
  <si>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</si>
  <si>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</si>
  <si>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</si>
  <si>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</si>
  <si>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</si>
  <si>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</si>
  <si>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</si>
  <si>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</si>
  <si>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</si>
  <si>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</si>
  <si>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</si>
  <si>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</si>
  <si>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</si>
  <si>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</si>
  <si>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</si>
  <si>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</si>
  <si>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</si>
  <si>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</si>
  <si>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</si>
  <si>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</si>
  <si>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</si>
  <si>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</si>
  <si>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</si>
  <si>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</si>
  <si>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</si>
  <si>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</si>
  <si>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</si>
  <si>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</si>
  <si>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</si>
  <si>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</si>
  <si>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</si>
  <si>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</si>
  <si>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</si>
  <si>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</si>
  <si>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</si>
  <si>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</si>
  <si>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</si>
  <si>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</si>
  <si>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</si>
  <si>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</si>
  <si>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</si>
  <si>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</si>
  <si>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</si>
  <si>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</si>
  <si>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</si>
  <si>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</si>
  <si>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</si>
  <si>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</si>
  <si>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</si>
  <si>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</si>
  <si>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</si>
  <si>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</si>
  <si>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</si>
  <si>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</si>
  <si>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</si>
  <si>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</si>
  <si>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</si>
  <si>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</si>
  <si>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</si>
  <si>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</si>
  <si>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</si>
  <si>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</si>
  <si>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</si>
  <si>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</si>
  <si>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</si>
  <si>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</si>
  <si>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</si>
  <si>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</si>
  <si>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</si>
  <si>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</si>
  <si>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</si>
  <si>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</si>
  <si>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</si>
  <si>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</si>
  <si>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</si>
  <si>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</si>
  <si>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</si>
  <si>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</si>
  <si>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</si>
  <si>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</si>
  <si>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</si>
  <si>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</si>
  <si>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</si>
  <si>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</si>
  <si>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</si>
  <si>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</si>
  <si>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</si>
  <si>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</si>
  <si>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</si>
  <si>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</si>
  <si>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</si>
  <si>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</si>
  <si>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</si>
  <si>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</si>
  <si>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</si>
  <si>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</si>
  <si>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</si>
  <si>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</si>
  <si>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</si>
  <si>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</si>
  <si>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</si>
  <si>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</si>
  <si>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</si>
  <si>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</si>
  <si>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</si>
  <si>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</si>
  <si>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</si>
  <si>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</si>
  <si>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</si>
  <si>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</si>
  <si>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</si>
  <si>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</si>
  <si>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</si>
  <si>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</si>
  <si>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</si>
  <si>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</si>
  <si>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</si>
  <si>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</si>
  <si>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</si>
  <si>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</si>
  <si>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</si>
  <si>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</si>
  <si>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</si>
  <si>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</si>
  <si>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</si>
  <si>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</si>
  <si>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</si>
  <si>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</si>
  <si>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</si>
  <si>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</si>
  <si>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</si>
  <si>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</si>
  <si>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</si>
  <si>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</si>
  <si>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</si>
  <si>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</si>
  <si>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</si>
  <si>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</si>
  <si>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</si>
  <si>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</si>
  <si>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</si>
  <si>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</si>
  <si>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</si>
  <si>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</si>
  <si>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</si>
  <si>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</si>
  <si>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</si>
  <si>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</si>
  <si>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</si>
  <si>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</si>
  <si>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</si>
  <si>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</si>
  <si>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</si>
  <si>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</si>
  <si>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</si>
  <si>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</si>
  <si>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</si>
  <si>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</si>
  <si>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</si>
  <si>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</si>
  <si>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</si>
  <si>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</si>
  <si>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</si>
  <si>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</si>
  <si>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</si>
  <si>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</si>
  <si>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</si>
  <si>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</si>
  <si>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</si>
  <si>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</si>
  <si>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</si>
  <si>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</si>
  <si>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</si>
  <si>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</si>
  <si>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</si>
  <si>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</si>
  <si>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</si>
  <si>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</si>
  <si>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</si>
  <si>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</si>
  <si>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</si>
  <si>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</si>
  <si>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</si>
  <si>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</si>
  <si>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</si>
  <si>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</si>
  <si>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</si>
  <si>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</si>
  <si>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</si>
  <si>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</si>
  <si>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</si>
  <si>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</si>
  <si>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</si>
  <si>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</si>
  <si>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</si>
  <si>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</si>
  <si>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</si>
  <si>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</si>
  <si>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</si>
  <si>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</si>
  <si>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</si>
  <si>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</si>
  <si>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</si>
  <si>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</si>
  <si>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</si>
  <si>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</si>
  <si>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</si>
  <si>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</si>
  <si>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</si>
  <si>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</si>
  <si>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</si>
  <si>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</si>
  <si>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</si>
  <si>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</si>
  <si>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</si>
  <si>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</si>
  <si>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</si>
  <si>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</si>
  <si>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</si>
  <si>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</si>
  <si>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</si>
  <si>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</si>
  <si>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</si>
  <si>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</si>
  <si>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</si>
  <si>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</si>
  <si>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</si>
  <si>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</si>
  <si>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</si>
  <si>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</si>
  <si>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</si>
  <si>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</si>
  <si>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</si>
  <si>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</si>
  <si>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</si>
  <si>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</si>
  <si>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</si>
  <si>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</si>
  <si>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</si>
  <si>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</si>
  <si>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</si>
  <si>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</si>
  <si>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</si>
  <si>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</si>
  <si>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</si>
  <si>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</si>
  <si>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</si>
  <si>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</si>
  <si>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</si>
  <si>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</si>
  <si>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</si>
  <si>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</si>
  <si>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</si>
  <si>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</si>
  <si>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</si>
  <si>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</si>
  <si>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</si>
  <si>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</si>
  <si>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</si>
  <si>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</si>
  <si>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</si>
  <si>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</si>
  <si>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</si>
  <si>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</si>
  <si>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</si>
  <si>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</si>
  <si>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</si>
  <si>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</si>
  <si>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</si>
  <si>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</si>
  <si>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</si>
  <si>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</si>
  <si>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</si>
  <si>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</si>
  <si>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</si>
  <si>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</si>
  <si>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</si>
  <si>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</si>
  <si>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</si>
  <si>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</si>
  <si>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</si>
  <si>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</si>
  <si>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</si>
  <si>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</si>
  <si>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</si>
  <si>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</si>
  <si>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</si>
  <si>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</si>
  <si>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</si>
  <si>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</si>
  <si>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</si>
  <si>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</si>
  <si>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</si>
  <si>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</si>
  <si>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</si>
  <si>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</si>
  <si>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</si>
  <si>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</si>
  <si>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</si>
  <si>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</si>
  <si>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</si>
  <si>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</si>
  <si>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</si>
  <si>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</si>
  <si>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</si>
  <si>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</si>
  <si>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</si>
  <si>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</si>
  <si>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</si>
  <si>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</si>
  <si>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</si>
  <si>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</si>
  <si>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</si>
  <si>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</si>
  <si>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</si>
  <si>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</si>
  <si>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</si>
  <si>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</si>
  <si>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</si>
  <si>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</si>
  <si>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</si>
  <si>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</si>
  <si>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</si>
  <si>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</si>
  <si>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</si>
  <si>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</si>
  <si>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</si>
  <si>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</si>
  <si>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</si>
  <si>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</si>
  <si>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</si>
  <si>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</si>
  <si>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</si>
  <si>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</si>
  <si>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</si>
  <si>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</si>
  <si>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</si>
  <si>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</si>
  <si>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</si>
  <si>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</si>
  <si>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</si>
  <si>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</si>
  <si>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</si>
  <si>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</si>
  <si>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</si>
  <si>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</si>
  <si>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</si>
  <si>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</si>
  <si>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</si>
  <si>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</si>
  <si>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</si>
  <si>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</si>
  <si>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</si>
  <si>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</si>
  <si>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</si>
  <si>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</si>
  <si>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</si>
  <si>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</si>
  <si>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</si>
  <si>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</si>
  <si>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</si>
  <si>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</si>
  <si>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</si>
  <si>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</si>
  <si>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</si>
  <si>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</si>
  <si>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</si>
  <si>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</si>
  <si>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</si>
  <si>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</si>
  <si>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</si>
  <si>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</si>
  <si>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</si>
  <si>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</si>
  <si>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</si>
  <si>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</si>
  <si>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</si>
  <si>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</si>
  <si>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</si>
  <si>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</si>
  <si>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</si>
  <si>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</si>
  <si>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</si>
  <si>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</si>
  <si>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</si>
  <si>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</si>
  <si>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</si>
  <si>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</si>
  <si>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</si>
  <si>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</si>
  <si>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</si>
  <si>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</si>
  <si>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</si>
  <si>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</si>
  <si>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</si>
  <si>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</si>
  <si>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</si>
  <si>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</si>
  <si>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</si>
  <si>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</si>
  <si>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</si>
  <si>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</si>
  <si>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</si>
  <si>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</si>
  <si>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</si>
  <si>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</si>
  <si>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</si>
  <si>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</si>
  <si>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</si>
  <si>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</si>
  <si>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</si>
  <si>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</si>
  <si>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</si>
  <si>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</si>
  <si>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</si>
  <si>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</si>
  <si>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</si>
  <si>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</si>
  <si>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</si>
  <si>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</si>
  <si>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</si>
  <si>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</si>
  <si>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</si>
  <si>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</si>
  <si>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</si>
  <si>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</si>
  <si>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</si>
  <si>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</si>
  <si>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</si>
  <si>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</si>
  <si>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</si>
  <si>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</si>
  <si>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</si>
  <si>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</si>
  <si>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</si>
  <si>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</si>
  <si>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</si>
  <si>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</si>
  <si>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</si>
  <si>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</si>
  <si>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</si>
  <si>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</si>
  <si>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</si>
  <si>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</si>
  <si>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</si>
  <si>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</si>
  <si>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</si>
  <si>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</si>
  <si>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</si>
  <si>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</si>
  <si>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</si>
  <si>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</si>
  <si>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</si>
  <si>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</si>
  <si>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</si>
  <si>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</si>
  <si>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</si>
  <si>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</si>
  <si>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</si>
  <si>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</si>
  <si>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</si>
  <si>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</si>
  <si>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</si>
  <si>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</si>
  <si>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</si>
  <si>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</si>
  <si>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</si>
  <si>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</si>
  <si>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</si>
  <si>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</si>
  <si>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</si>
  <si>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</si>
  <si>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</si>
  <si>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</si>
  <si>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</si>
  <si>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</si>
  <si>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</si>
  <si>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</si>
  <si>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</si>
  <si>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</si>
  <si>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</si>
  <si>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</si>
  <si>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</si>
  <si>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</si>
  <si>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</si>
  <si>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</si>
  <si>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</si>
  <si>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</si>
  <si>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</si>
  <si>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</si>
  <si>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</si>
  <si>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</si>
  <si>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</si>
  <si>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</si>
  <si>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</si>
  <si>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</si>
  <si>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</si>
  <si>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</si>
  <si>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</si>
  <si>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</si>
  <si>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</si>
  <si>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</si>
  <si>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</si>
  <si>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</si>
  <si>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</si>
  <si>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</si>
  <si>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</si>
  <si>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</si>
  <si>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</si>
  <si>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</si>
  <si>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</si>
  <si>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</si>
  <si>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</si>
  <si>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</si>
  <si>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</si>
  <si>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</si>
  <si>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</si>
  <si>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</si>
  <si>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</si>
  <si>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</si>
  <si>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</si>
  <si>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</si>
  <si>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</si>
  <si>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</si>
  <si>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</si>
  <si>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</si>
  <si>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</si>
  <si>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</si>
  <si>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</si>
  <si>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</si>
  <si>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</si>
  <si>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</si>
  <si>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</si>
  <si>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</si>
  <si>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</si>
  <si>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</si>
  <si>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</si>
  <si>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</si>
  <si>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</si>
  <si>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</si>
  <si>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</si>
  <si>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</si>
  <si>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</si>
  <si>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</si>
  <si>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</si>
  <si>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</si>
  <si>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</si>
  <si>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</si>
  <si>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</si>
  <si>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</si>
  <si>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</si>
  <si>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</si>
  <si>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</si>
  <si>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</si>
  <si>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</si>
  <si>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</si>
  <si>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</si>
  <si>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</si>
  <si>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</si>
  <si>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</si>
  <si>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</si>
  <si>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</si>
  <si>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</si>
  <si>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</si>
  <si>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</si>
  <si>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</si>
  <si>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</si>
  <si>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</si>
  <si>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</si>
  <si>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</si>
  <si>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</si>
  <si>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</si>
  <si>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</si>
  <si>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</si>
  <si>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</si>
  <si>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</si>
  <si>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</si>
  <si>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</si>
  <si>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</si>
  <si>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</si>
  <si>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</si>
  <si>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</si>
  <si>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</si>
  <si>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</si>
  <si>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</si>
  <si>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</si>
  <si>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</si>
  <si>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</si>
  <si>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</si>
  <si>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</si>
  <si>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</si>
  <si>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</si>
  <si>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</si>
  <si>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</si>
  <si>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</si>
  <si>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</si>
  <si>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</si>
  <si>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</si>
  <si>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</si>
  <si>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</si>
  <si>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</si>
  <si>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</si>
  <si>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</si>
  <si>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</si>
  <si>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</si>
  <si>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</si>
  <si>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</si>
  <si>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</si>
  <si>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</si>
  <si>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</si>
  <si>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</si>
  <si>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</si>
  <si>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</si>
  <si>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</si>
  <si>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</si>
  <si>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</si>
  <si>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</si>
  <si>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</si>
  <si>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</si>
  <si>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</si>
  <si>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</si>
  <si>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</si>
  <si>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</si>
  <si>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</si>
  <si>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</si>
  <si>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</si>
  <si>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</si>
  <si>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</si>
  <si>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</si>
  <si>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</si>
  <si>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</si>
  <si>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</si>
  <si>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</si>
  <si>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</si>
  <si>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</si>
  <si>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</si>
  <si>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</si>
  <si>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</si>
  <si>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</si>
  <si>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</si>
  <si>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</si>
  <si>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</si>
  <si>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</si>
  <si>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</si>
  <si>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</si>
  <si>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</si>
  <si>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</si>
  <si>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</si>
  <si>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</si>
  <si>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</si>
  <si>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</si>
  <si>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</si>
  <si>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</si>
  <si>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</si>
  <si>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</si>
  <si>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</si>
  <si>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</si>
  <si>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</si>
  <si>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</si>
  <si>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</si>
  <si>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</si>
  <si>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</si>
  <si>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</si>
  <si>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</si>
  <si>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</si>
  <si>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</si>
  <si>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</si>
  <si>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</si>
  <si>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</si>
  <si>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</si>
  <si>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</si>
  <si>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</si>
  <si>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</si>
  <si>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</si>
  <si>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</si>
  <si>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</si>
  <si>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</si>
  <si>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</si>
  <si>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</si>
  <si>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</si>
  <si>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</si>
  <si>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</si>
  <si>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</si>
  <si>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</si>
  <si>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</si>
  <si>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</si>
  <si>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</si>
  <si>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</si>
  <si>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</si>
  <si>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</si>
  <si>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</si>
  <si>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</si>
  <si>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</si>
  <si>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</si>
  <si>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</si>
  <si>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</si>
  <si>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</si>
  <si>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</si>
  <si>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</si>
  <si>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</si>
  <si>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</si>
  <si>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</si>
  <si>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</si>
  <si>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</si>
  <si>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</si>
  <si>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</si>
  <si>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</si>
  <si>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</si>
  <si>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</si>
  <si>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</si>
  <si>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</si>
  <si>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</si>
  <si>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</si>
  <si>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</si>
  <si>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</si>
  <si>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</si>
  <si>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</si>
  <si>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</si>
  <si>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</si>
  <si>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</si>
  <si>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</si>
  <si>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</si>
  <si>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</si>
  <si>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</si>
  <si>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</si>
  <si>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</si>
  <si>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</si>
  <si>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</si>
  <si>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</si>
  <si>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</si>
  <si>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</si>
  <si>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</si>
  <si>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</si>
  <si>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</si>
  <si>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</si>
  <si>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</si>
  <si>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</si>
  <si>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</si>
  <si>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</si>
  <si>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</si>
  <si>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</si>
  <si>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</si>
  <si>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</si>
  <si>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</si>
  <si>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</si>
  <si>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</si>
  <si>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</si>
  <si>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</si>
  <si>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</si>
  <si>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</si>
  <si>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</si>
  <si>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</si>
  <si>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</si>
  <si>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</si>
  <si>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</si>
  <si>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</si>
  <si>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</si>
  <si>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</si>
  <si>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</si>
  <si>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</si>
  <si>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</si>
  <si>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</si>
  <si>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</si>
  <si>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</si>
  <si>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</si>
  <si>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</si>
  <si>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</si>
  <si>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</si>
  <si>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</si>
  <si>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</si>
  <si>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</si>
  <si>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</si>
  <si>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</si>
  <si>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</si>
  <si>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</si>
  <si>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</si>
  <si>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</si>
  <si>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</si>
  <si>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</si>
  <si>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</si>
  <si>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</si>
  <si>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</si>
  <si>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</si>
  <si>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</si>
  <si>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</si>
  <si>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</si>
  <si>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</si>
  <si>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</si>
  <si>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</si>
  <si>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</si>
  <si>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</si>
  <si>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</si>
  <si>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</si>
  <si>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</si>
  <si>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</si>
  <si>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</si>
  <si>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</si>
  <si>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</si>
  <si>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</si>
  <si>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</si>
  <si>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</si>
  <si>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</si>
  <si>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</si>
  <si>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</si>
  <si>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</si>
  <si>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</si>
  <si>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</si>
  <si>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</si>
  <si>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</si>
  <si>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</si>
  <si>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</si>
  <si>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</si>
  <si>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</si>
  <si>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</si>
  <si>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</si>
  <si>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</si>
  <si>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</si>
  <si>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</si>
  <si>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</si>
  <si>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</si>
  <si>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</si>
  <si>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</si>
  <si>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</si>
  <si>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</si>
  <si>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</si>
  <si>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</si>
  <si>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</si>
  <si>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</si>
  <si>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</si>
  <si>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</si>
  <si>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</si>
  <si>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</si>
  <si>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</si>
  <si>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</si>
  <si>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</si>
  <si>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</si>
  <si>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</si>
  <si>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</si>
  <si>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</si>
  <si>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</si>
  <si>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</si>
  <si>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</si>
  <si>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</si>
  <si>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</si>
  <si>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</si>
  <si>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</si>
  <si>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</si>
  <si>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</si>
  <si>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</si>
  <si>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</si>
  <si>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</si>
  <si>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</si>
  <si>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</si>
  <si>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</si>
  <si>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</si>
  <si>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</si>
  <si>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</si>
  <si>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</si>
  <si>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</si>
  <si>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</si>
  <si>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</si>
  <si>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</si>
  <si>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</si>
  <si>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</si>
  <si>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</si>
  <si>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</si>
  <si>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</si>
  <si>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</si>
  <si>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</si>
  <si>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</si>
  <si>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</si>
  <si>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</si>
  <si>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</si>
  <si>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</si>
  <si>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</si>
  <si>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</si>
  <si>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</si>
  <si>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</si>
  <si>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</si>
  <si>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</si>
  <si>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</si>
  <si>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</si>
  <si>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</si>
  <si>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</si>
  <si>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</si>
  <si>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</si>
  <si>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</si>
  <si>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</si>
  <si>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</si>
  <si>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</si>
  <si>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</si>
  <si>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</si>
  <si>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</si>
  <si>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</si>
  <si>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</si>
  <si>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</si>
  <si>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</si>
  <si>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</si>
  <si>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</si>
  <si>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</si>
  <si>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</si>
  <si>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</si>
  <si>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</si>
  <si>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</si>
  <si>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</si>
  <si>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</si>
  <si>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</si>
  <si>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</si>
  <si>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</si>
  <si>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</si>
  <si>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</si>
  <si>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</si>
  <si>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</si>
  <si>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</si>
  <si>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</si>
  <si>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</si>
  <si>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</si>
  <si>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</si>
  <si>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</si>
  <si>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</si>
  <si>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</si>
  <si>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</si>
  <si>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</si>
  <si>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</si>
  <si>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</si>
  <si>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</si>
  <si>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</si>
  <si>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</si>
  <si>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</si>
  <si>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</si>
  <si>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</si>
  <si>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</si>
  <si>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</si>
  <si>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</si>
  <si>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</si>
  <si>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</si>
  <si>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</si>
  <si>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</si>
  <si>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</si>
  <si>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</si>
  <si>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</si>
  <si>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</si>
  <si>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</si>
  <si>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</si>
  <si>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</si>
  <si>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</si>
  <si>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</si>
  <si>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</si>
  <si>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</si>
  <si>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</si>
  <si>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</si>
  <si>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</si>
  <si>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</si>
  <si>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</si>
  <si>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</si>
  <si>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</si>
  <si>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</si>
  <si>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</si>
  <si>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</si>
  <si>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</si>
  <si>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</si>
  <si>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</si>
  <si>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</si>
  <si>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</si>
  <si>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</si>
  <si>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</si>
  <si>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</si>
  <si>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</si>
  <si>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</si>
  <si>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</si>
  <si>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</si>
  <si>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</si>
  <si>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</si>
  <si>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</si>
  <si>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</si>
  <si>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</si>
  <si>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</si>
  <si>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</si>
  <si>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</si>
  <si>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</si>
  <si>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</si>
  <si>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</si>
  <si>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</si>
  <si>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</si>
  <si>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</si>
  <si>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</si>
  <si>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</si>
  <si>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</si>
  <si>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</si>
  <si>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</si>
  <si>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</si>
  <si>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</si>
  <si>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</si>
  <si>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</si>
  <si>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</si>
  <si>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</si>
  <si>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</si>
  <si>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</si>
  <si>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</si>
  <si>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</si>
  <si>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</si>
  <si>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</si>
  <si>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</si>
  <si>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</si>
  <si>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</si>
  <si>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</si>
  <si>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</si>
  <si>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</si>
  <si>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</si>
  <si>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</si>
  <si>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</si>
  <si>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</si>
  <si>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</si>
  <si>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</si>
  <si>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</si>
  <si>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</si>
  <si>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</si>
  <si>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</si>
  <si>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</si>
  <si>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</si>
  <si>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</si>
  <si>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</si>
  <si>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</si>
  <si>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</si>
  <si>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</si>
  <si>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</si>
  <si>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</si>
  <si>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</si>
  <si>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</si>
  <si>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</si>
  <si>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</si>
  <si>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</si>
  <si>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</si>
  <si>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</si>
  <si>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</si>
  <si>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</si>
  <si>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</si>
  <si>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</si>
  <si>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</si>
  <si>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</si>
  <si>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</si>
  <si>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</si>
  <si>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</si>
  <si>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</si>
  <si>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</si>
  <si>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</si>
  <si>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</si>
  <si>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</si>
  <si>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</si>
  <si>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</si>
  <si>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</si>
  <si>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</si>
  <si>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</si>
  <si>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</si>
  <si>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</si>
  <si>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</si>
  <si>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</si>
  <si>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</si>
  <si>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</si>
  <si>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</si>
  <si>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</si>
  <si>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</si>
  <si>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</si>
  <si>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</si>
  <si>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</si>
  <si>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</si>
  <si>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</si>
  <si>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</si>
  <si>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</si>
  <si>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</si>
  <si>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</si>
  <si>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</si>
  <si>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</si>
  <si>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</si>
  <si>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</si>
  <si>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</si>
  <si>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</si>
  <si>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</si>
  <si>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</si>
  <si>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</si>
  <si>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</si>
  <si>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</si>
  <si>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</si>
  <si>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</si>
  <si>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</si>
  <si>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</si>
  <si>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</si>
  <si>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</si>
  <si>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</si>
  <si>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</si>
  <si>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</si>
  <si>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</si>
  <si>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</si>
  <si>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</si>
  <si>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</si>
  <si>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</si>
  <si>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</si>
  <si>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</si>
  <si>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</si>
  <si>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</si>
  <si>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</si>
  <si>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</si>
  <si>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</si>
  <si>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</si>
  <si>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</si>
  <si>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</si>
  <si>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</si>
  <si>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</si>
  <si>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</si>
  <si>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</si>
  <si>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</si>
  <si>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</si>
  <si>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</si>
  <si>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</si>
  <si>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</si>
  <si>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</si>
  <si>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</si>
  <si>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</si>
  <si>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</si>
  <si>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</si>
  <si>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</si>
  <si>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</si>
  <si>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</si>
  <si>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</si>
  <si>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</si>
  <si>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</si>
  <si>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</si>
  <si>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</si>
  <si>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</si>
  <si>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</si>
  <si>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</si>
  <si>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</si>
  <si>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</si>
  <si>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</si>
  <si>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</si>
  <si>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</si>
  <si>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</si>
  <si>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</si>
  <si>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</si>
  <si>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</si>
  <si>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</si>
  <si>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</si>
  <si>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</si>
  <si>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</si>
  <si>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</si>
  <si>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</si>
  <si>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</si>
  <si>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</si>
  <si>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</si>
  <si>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</si>
  <si>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</si>
  <si>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</si>
  <si>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</si>
  <si>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</si>
  <si>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</si>
  <si>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</si>
  <si>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</si>
  <si>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</si>
  <si>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</si>
  <si>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</si>
  <si>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</si>
  <si>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</si>
  <si>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</si>
  <si>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</si>
  <si>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</si>
  <si>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</si>
  <si>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</si>
  <si>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</si>
  <si>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</si>
  <si>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</si>
  <si>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</si>
  <si>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</si>
  <si>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</si>
  <si>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</si>
  <si>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</si>
  <si>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</si>
  <si>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</si>
  <si>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</si>
  <si>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</si>
  <si>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</si>
  <si>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</si>
  <si>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</si>
  <si>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</si>
  <si>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</si>
  <si>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</si>
  <si>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</si>
  <si>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</si>
  <si>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</si>
  <si>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</si>
  <si>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</si>
  <si>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</si>
  <si>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</si>
  <si>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</si>
  <si>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</si>
  <si>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</si>
  <si>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</si>
  <si>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</si>
  <si>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</si>
  <si>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</si>
  <si>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</si>
  <si>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</si>
  <si>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</si>
  <si>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</si>
  <si>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</si>
  <si>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</si>
  <si>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</si>
  <si>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</si>
  <si>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</si>
  <si>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</si>
  <si>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</si>
  <si>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</si>
  <si>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</si>
  <si>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</si>
  <si>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</si>
  <si>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</si>
  <si>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</si>
  <si>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</si>
  <si>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</si>
  <si>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</si>
  <si>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</si>
  <si>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</si>
  <si>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</si>
  <si>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</si>
  <si>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</si>
  <si>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</si>
  <si>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</si>
  <si>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</si>
  <si>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</si>
  <si>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</si>
  <si>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</si>
  <si>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</si>
  <si>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</si>
  <si>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</si>
  <si>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</si>
  <si>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</si>
  <si>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</si>
  <si>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</si>
  <si>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</si>
  <si>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</si>
  <si>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</si>
  <si>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</si>
  <si>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</si>
  <si>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</si>
  <si>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</si>
  <si>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</si>
  <si>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</si>
  <si>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</si>
  <si>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</si>
  <si>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</si>
  <si>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</si>
  <si>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</si>
  <si>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</si>
  <si>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</si>
  <si>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</si>
  <si>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</si>
  <si>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</si>
  <si>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</si>
  <si>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</si>
  <si>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</si>
  <si>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</si>
  <si>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</si>
  <si>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</si>
  <si>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</si>
  <si>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</si>
  <si>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</si>
  <si>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</si>
  <si>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</si>
  <si>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</si>
  <si>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</si>
  <si>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</si>
  <si>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</si>
  <si>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</si>
  <si>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</si>
  <si>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</si>
  <si>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</si>
  <si>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</si>
  <si>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</si>
  <si>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</si>
  <si>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</si>
  <si>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</si>
  <si>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</si>
  <si>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</si>
  <si>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</si>
  <si>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</si>
  <si>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</si>
  <si>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</si>
  <si>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</si>
  <si>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</si>
  <si>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</si>
  <si>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</si>
  <si>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</si>
  <si>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</si>
  <si>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</si>
  <si>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</si>
  <si>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</si>
  <si>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</si>
  <si>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</si>
  <si>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</si>
  <si>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</si>
  <si>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</si>
  <si>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</si>
  <si>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</si>
  <si>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</si>
  <si>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</si>
  <si>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</si>
  <si>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</si>
  <si>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</si>
  <si>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</si>
  <si>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</si>
  <si>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</si>
  <si>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</si>
  <si>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</si>
  <si>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</si>
  <si>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</si>
  <si>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</si>
  <si>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</si>
  <si>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</si>
  <si>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</si>
  <si>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</si>
  <si>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</si>
  <si>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</si>
  <si>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</si>
  <si>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</si>
  <si>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</si>
  <si>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</si>
  <si>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</si>
  <si>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</si>
  <si>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</si>
  <si>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</si>
  <si>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</si>
  <si>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</si>
  <si>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</si>
  <si>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</si>
  <si>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</si>
  <si>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</si>
  <si>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</si>
  <si>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</si>
  <si>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</si>
  <si>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</si>
  <si>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</si>
  <si>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</si>
  <si>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</si>
  <si>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</si>
  <si>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</si>
  <si>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</si>
  <si>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</si>
  <si>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</si>
  <si>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</si>
  <si>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</si>
  <si>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</si>
  <si>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</si>
  <si>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</si>
  <si>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</si>
  <si>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</si>
  <si>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</si>
  <si>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</si>
  <si>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</si>
  <si>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</si>
  <si>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</si>
  <si>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</si>
  <si>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</si>
  <si>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</si>
  <si>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</si>
  <si>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</si>
  <si>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</si>
  <si>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</si>
  <si>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</si>
  <si>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</si>
  <si>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</si>
  <si>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</si>
  <si>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</si>
  <si>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</si>
  <si>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</si>
  <si>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</si>
  <si>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</si>
  <si>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</si>
  <si>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</si>
  <si>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</si>
  <si>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</si>
  <si>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</si>
  <si>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</si>
  <si>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</si>
  <si>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</si>
  <si>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</si>
  <si>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</si>
  <si>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</si>
  <si>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</si>
  <si>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</si>
  <si>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</si>
  <si>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</si>
  <si>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</si>
  <si>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</si>
  <si>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</si>
  <si>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</si>
  <si>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</si>
  <si>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</si>
  <si>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</si>
  <si>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</si>
  <si>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</si>
  <si>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</si>
  <si>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</si>
  <si>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</si>
  <si>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</si>
  <si>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</si>
  <si>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</si>
  <si>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</si>
  <si>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</si>
  <si>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</si>
  <si>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</si>
  <si>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</si>
  <si>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</si>
  <si>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</si>
  <si>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</si>
  <si>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</si>
  <si>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</si>
  <si>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</si>
  <si>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</si>
  <si>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</si>
  <si>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</si>
  <si>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</si>
  <si>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</si>
  <si>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</si>
  <si>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</si>
  <si>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</si>
  <si>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</si>
  <si>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</si>
  <si>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</si>
  <si>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</si>
  <si>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</si>
  <si>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</si>
  <si>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</si>
  <si>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</si>
  <si>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</si>
  <si>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</si>
  <si>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</si>
  <si>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</si>
  <si>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</si>
  <si>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</si>
  <si>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</si>
  <si>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</si>
  <si>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</si>
  <si>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</si>
  <si>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</si>
  <si>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</si>
  <si>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</si>
  <si>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</si>
  <si>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</si>
  <si>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</si>
  <si>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</si>
  <si>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</si>
  <si>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</si>
  <si>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</si>
  <si>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</si>
  <si>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</si>
  <si>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</si>
  <si>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</si>
  <si>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</si>
  <si>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</si>
  <si>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</si>
  <si>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</si>
  <si>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</si>
  <si>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</si>
  <si>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</si>
  <si>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</si>
  <si>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</si>
  <si>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</si>
  <si>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</si>
  <si>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</si>
  <si>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</si>
  <si>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</si>
  <si>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</si>
  <si>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</si>
  <si>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</si>
  <si>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</si>
  <si>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</si>
  <si>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</si>
  <si>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</si>
  <si>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</si>
  <si>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</si>
  <si>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</si>
  <si>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</si>
  <si>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</si>
  <si>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</si>
  <si>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</si>
  <si>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</si>
  <si>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</si>
  <si>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</si>
  <si>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</si>
  <si>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</si>
  <si>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</si>
  <si>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</si>
  <si>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</si>
  <si>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</si>
  <si>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</si>
  <si>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</si>
  <si>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</si>
  <si>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</si>
  <si>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</si>
  <si>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</si>
  <si>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</si>
  <si>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</si>
  <si>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</si>
  <si>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</si>
  <si>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</si>
  <si>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</si>
  <si>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</si>
  <si>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</si>
  <si>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</si>
  <si>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</si>
  <si>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</si>
  <si>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</si>
  <si>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</si>
  <si>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</si>
  <si>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</si>
  <si>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</si>
  <si>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</si>
  <si>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</si>
  <si>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</si>
  <si>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</si>
  <si>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</si>
  <si>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</si>
  <si>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</si>
  <si>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</si>
  <si>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</si>
  <si>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</si>
  <si>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</si>
  <si>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</si>
  <si>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</si>
  <si>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</si>
  <si>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</si>
  <si>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</si>
  <si>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</si>
  <si>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</si>
  <si>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</si>
  <si>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</si>
  <si>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</si>
  <si>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</si>
  <si>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</si>
  <si>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</si>
  <si>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</si>
  <si>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</si>
  <si>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</si>
  <si>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</si>
  <si>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</si>
  <si>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</si>
  <si>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</si>
  <si>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</si>
  <si>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</si>
  <si>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</si>
  <si>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</si>
  <si>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</si>
  <si>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</si>
  <si>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</si>
  <si>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</si>
  <si>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</si>
  <si>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</si>
  <si>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</si>
  <si>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</si>
  <si>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</si>
  <si>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</si>
  <si>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</si>
  <si>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</si>
  <si>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</si>
  <si>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</si>
  <si>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</si>
  <si>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</si>
  <si>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</si>
  <si>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</si>
  <si>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</si>
  <si>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</si>
  <si>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</si>
  <si>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</si>
  <si>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</si>
  <si>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</si>
  <si>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</si>
  <si>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</si>
  <si>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</si>
  <si>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</si>
  <si>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</si>
  <si>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</si>
  <si>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</si>
  <si>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</si>
  <si>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</si>
  <si>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</si>
  <si>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</si>
  <si>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</si>
  <si>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</si>
  <si>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</si>
  <si>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</si>
  <si>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</si>
  <si>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</si>
  <si>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</si>
  <si>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</si>
  <si>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</si>
  <si>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</si>
  <si>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</si>
  <si>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</si>
  <si>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</si>
  <si>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</si>
  <si>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</si>
  <si>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</si>
  <si>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</si>
  <si>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</si>
  <si>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</si>
  <si>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</si>
  <si>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</si>
  <si>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</si>
  <si>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</si>
  <si>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</si>
  <si>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</si>
  <si>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</si>
  <si>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</si>
  <si>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</si>
  <si>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</si>
  <si>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</si>
  <si>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</si>
  <si>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</si>
  <si>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</si>
  <si>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</si>
  <si>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</si>
  <si>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</si>
  <si>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</si>
  <si>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</si>
  <si>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</si>
  <si>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</si>
  <si>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</si>
  <si>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</si>
  <si>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</si>
  <si>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</si>
  <si>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</si>
  <si>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</si>
  <si>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</si>
  <si>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</si>
  <si>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</si>
  <si>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</si>
  <si>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</si>
  <si>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</si>
  <si>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</si>
  <si>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</si>
  <si>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</si>
  <si>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</si>
  <si>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</si>
  <si>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</si>
  <si>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</si>
  <si>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</si>
  <si>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</si>
  <si>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</si>
  <si>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</si>
  <si>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</si>
  <si>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</si>
  <si>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</si>
  <si>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</si>
  <si>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</si>
  <si>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</si>
  <si>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</si>
  <si>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</si>
  <si>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</si>
  <si>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</si>
  <si>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</si>
  <si>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</si>
  <si>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</si>
  <si>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</si>
  <si>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</si>
  <si>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</si>
  <si>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</si>
  <si>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</si>
  <si>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</si>
  <si>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</si>
  <si>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</si>
  <si>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</si>
  <si>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</si>
  <si>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</si>
  <si>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</si>
  <si>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</si>
  <si>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</si>
  <si>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</si>
  <si>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</si>
  <si>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</si>
  <si>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</si>
  <si>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</si>
  <si>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</si>
  <si>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</si>
  <si>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</si>
  <si>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</si>
  <si>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</si>
  <si>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</si>
  <si>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</si>
  <si>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</si>
  <si>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</si>
  <si>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</si>
  <si>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</si>
  <si>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</si>
  <si>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</si>
  <si>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</si>
  <si>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</si>
  <si>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</si>
  <si>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</si>
  <si>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</si>
  <si>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</si>
  <si>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</si>
  <si>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</si>
  <si>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</si>
  <si>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</si>
  <si>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</si>
  <si>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</si>
  <si>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</si>
  <si>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</si>
  <si>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</si>
  <si>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</si>
  <si>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</si>
  <si>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</si>
  <si>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</si>
  <si>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</si>
  <si>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</si>
  <si>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</si>
  <si>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</si>
  <si>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</si>
  <si>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</si>
  <si>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</si>
  <si>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</si>
  <si>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</si>
  <si>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</si>
  <si>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</si>
  <si>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</si>
  <si>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</si>
  <si>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</si>
  <si>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</si>
  <si>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</si>
  <si>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</si>
  <si>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</si>
  <si>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</si>
  <si>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</si>
  <si>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</si>
  <si>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</si>
  <si>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</si>
  <si>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</si>
  <si>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</si>
  <si>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</si>
  <si>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</si>
  <si>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</si>
  <si>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</si>
  <si>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</si>
  <si>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</si>
  <si>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</si>
  <si>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</si>
  <si>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</si>
  <si>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</si>
  <si>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</si>
  <si>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</si>
  <si>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</si>
  <si>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</si>
  <si>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</si>
  <si>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</si>
  <si>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</si>
  <si>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</si>
  <si>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</si>
  <si>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</si>
  <si>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</si>
  <si>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</si>
  <si>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</si>
  <si>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</si>
  <si>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</si>
  <si>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</si>
  <si>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</si>
  <si>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</si>
  <si>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</si>
  <si>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</si>
  <si>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</si>
  <si>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</si>
  <si>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</si>
  <si>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</si>
  <si>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</si>
  <si>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</si>
  <si>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</si>
  <si>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</si>
  <si>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</si>
  <si>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</si>
  <si>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</si>
  <si>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</si>
  <si>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</si>
  <si>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</si>
  <si>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</si>
  <si>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</si>
  <si>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</si>
  <si>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</si>
  <si>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</si>
  <si>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</si>
  <si>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</si>
  <si>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</si>
  <si>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</si>
  <si>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</si>
  <si>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</si>
  <si>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</si>
  <si>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</si>
  <si>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</si>
  <si>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</si>
  <si>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</si>
  <si>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</si>
  <si>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</si>
  <si>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</si>
  <si>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</si>
  <si>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</si>
  <si>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</si>
  <si>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</si>
  <si>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</si>
  <si>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</si>
  <si>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</si>
  <si>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</si>
  <si>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</si>
  <si>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</si>
  <si>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</si>
  <si>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</si>
  <si>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</si>
  <si>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</si>
  <si>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</si>
  <si>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</si>
  <si>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</si>
  <si>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</si>
  <si>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</si>
  <si>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</si>
  <si>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</si>
  <si>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</si>
  <si>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</si>
  <si>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</si>
  <si>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</si>
  <si>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</si>
  <si>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</si>
  <si>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</si>
  <si>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</si>
  <si>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</si>
  <si>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</si>
  <si>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</si>
  <si>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</si>
  <si>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</si>
  <si>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</si>
  <si>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</si>
  <si>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</si>
  <si>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</si>
  <si>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</si>
  <si>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</si>
  <si>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</si>
  <si>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</si>
  <si>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</si>
  <si>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</si>
  <si>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</si>
  <si>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</si>
  <si>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</si>
  <si>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</si>
  <si>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</si>
  <si>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</si>
  <si>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</si>
  <si>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</si>
  <si>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</si>
  <si>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</si>
  <si>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</si>
  <si>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</si>
  <si>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</si>
  <si>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</si>
  <si>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</si>
  <si>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</si>
  <si>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</si>
  <si>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</si>
  <si>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</si>
  <si>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</si>
  <si>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</si>
  <si>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</si>
  <si>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</si>
  <si>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</si>
  <si>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</si>
  <si>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</si>
  <si>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</si>
  <si>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</si>
  <si>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</si>
  <si>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</si>
  <si>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</si>
  <si>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</si>
  <si>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</si>
  <si>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</si>
  <si>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</si>
  <si>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</si>
  <si>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</si>
  <si>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</si>
  <si>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</si>
  <si>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</si>
  <si>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</si>
  <si>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</si>
  <si>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</si>
  <si>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</si>
  <si>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</si>
  <si>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</si>
  <si>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</si>
  <si>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</si>
  <si>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</si>
  <si>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</si>
  <si>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</si>
  <si>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</si>
  <si>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</si>
  <si>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</si>
  <si>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</si>
  <si>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</si>
  <si>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</si>
  <si>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</si>
  <si>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</si>
  <si>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</si>
  <si>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</si>
  <si>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</si>
  <si>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</si>
  <si>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</si>
  <si>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</si>
  <si>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</si>
  <si>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</si>
  <si>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</si>
  <si>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</si>
  <si>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</si>
  <si>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</si>
  <si>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</si>
  <si>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</si>
  <si>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</si>
  <si>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</si>
  <si>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</si>
  <si>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</si>
  <si>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</si>
  <si>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</si>
  <si>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</si>
  <si>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</si>
  <si>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</si>
  <si>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</si>
  <si>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</si>
  <si>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</si>
  <si>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</si>
  <si>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</si>
  <si>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</si>
  <si>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</si>
  <si>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</si>
  <si>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</si>
  <si>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</si>
  <si>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</si>
  <si>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</si>
  <si>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</si>
  <si>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</si>
  <si>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</si>
  <si>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</si>
  <si>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</si>
  <si>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</si>
  <si>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</si>
  <si>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</si>
  <si>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</si>
  <si>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</si>
  <si>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</si>
  <si>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</si>
  <si>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</si>
  <si>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</si>
  <si>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</si>
  <si>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</si>
  <si>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</si>
  <si>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</si>
  <si>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</si>
  <si>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</si>
  <si>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</si>
  <si>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</si>
  <si>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</si>
  <si>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</si>
  <si>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</si>
  <si>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</si>
  <si>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</si>
  <si>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</si>
  <si>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</si>
  <si>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</si>
  <si>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</si>
  <si>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</si>
  <si>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</si>
  <si>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</si>
  <si>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</si>
  <si>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</si>
  <si>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</si>
  <si>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</si>
  <si>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</si>
  <si>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</si>
  <si>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</si>
  <si>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</si>
  <si>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</si>
  <si>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</si>
  <si>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</si>
  <si>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</si>
  <si>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</si>
  <si>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</si>
  <si>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</si>
  <si>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</si>
  <si>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</si>
  <si>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</si>
  <si>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</si>
  <si>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</si>
  <si>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</si>
  <si>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</si>
  <si>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</si>
  <si>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</si>
  <si>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</si>
  <si>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</si>
  <si>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</si>
  <si>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</si>
  <si>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</si>
  <si>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</si>
  <si>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</si>
  <si>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</si>
  <si>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</si>
  <si>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</si>
  <si>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</si>
  <si>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</si>
  <si>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</si>
  <si>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</si>
  <si>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</si>
  <si>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</si>
  <si>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</si>
  <si>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</si>
  <si>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</si>
  <si>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</si>
  <si>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</si>
  <si>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</si>
  <si>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</si>
  <si>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</si>
  <si>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</si>
  <si>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</si>
  <si>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</si>
  <si>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</si>
  <si>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</si>
  <si>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</si>
  <si>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</si>
  <si>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</si>
  <si>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</si>
  <si>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</si>
  <si>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</si>
  <si>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</si>
  <si>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</si>
  <si>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</si>
  <si>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</si>
  <si>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</si>
  <si>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</si>
  <si>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</si>
  <si>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</si>
  <si>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</si>
  <si>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</si>
  <si>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</si>
  <si>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</si>
  <si>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</si>
  <si>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</si>
  <si>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</si>
  <si>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</si>
  <si>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</si>
  <si>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</si>
  <si>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</si>
  <si>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</si>
  <si>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</si>
  <si>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</si>
  <si>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</si>
  <si>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</si>
  <si>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</si>
  <si>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</si>
  <si>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</si>
  <si>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</si>
  <si>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</si>
  <si>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</si>
  <si>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</si>
  <si>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</si>
  <si>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</si>
  <si>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</si>
  <si>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</si>
  <si>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</si>
  <si>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</si>
  <si>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</si>
  <si>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</si>
  <si>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</si>
  <si>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</si>
  <si>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</si>
  <si>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</si>
  <si>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</si>
  <si>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</si>
  <si>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</si>
  <si>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</si>
  <si>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</si>
  <si>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</si>
  <si>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</si>
  <si>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</si>
  <si>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</si>
  <si>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</si>
  <si>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</si>
  <si>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</si>
  <si>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</si>
  <si>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</si>
  <si>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</si>
  <si>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</si>
  <si>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</si>
  <si>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</si>
  <si>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</si>
  <si>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</si>
  <si>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</si>
  <si>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</si>
  <si>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</si>
  <si>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</si>
  <si>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</si>
  <si>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</si>
  <si>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</si>
  <si>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</si>
  <si>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</si>
  <si>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</si>
  <si>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</si>
  <si>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</si>
  <si>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</si>
  <si>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</si>
  <si>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</si>
  <si>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</si>
  <si>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</si>
  <si>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</si>
  <si>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</si>
  <si>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</si>
  <si>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</si>
  <si>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</si>
  <si>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</si>
  <si>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</si>
  <si>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</si>
  <si>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</si>
  <si>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</si>
  <si>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</si>
  <si>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</si>
  <si>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</si>
  <si>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</si>
  <si>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</si>
  <si>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</si>
  <si>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</si>
  <si>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</si>
  <si>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</si>
  <si>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</si>
  <si>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</si>
  <si>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</si>
  <si>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</si>
  <si>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</si>
  <si>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</si>
  <si>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</si>
  <si>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</si>
  <si>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</si>
  <si>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</si>
  <si>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</si>
  <si>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</si>
  <si>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</si>
  <si>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</si>
  <si>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</si>
  <si>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</si>
  <si>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</si>
  <si>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</si>
  <si>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</si>
  <si>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</si>
  <si>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</si>
  <si>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</si>
  <si>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</si>
  <si>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</si>
  <si>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</si>
  <si>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</si>
  <si>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</si>
  <si>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</si>
  <si>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</si>
  <si>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</si>
  <si>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</si>
  <si>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</si>
  <si>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</si>
  <si>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</si>
  <si>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</si>
  <si>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</si>
  <si>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</si>
  <si>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</si>
  <si>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</si>
  <si>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</si>
  <si>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</si>
  <si>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</si>
  <si>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</si>
  <si>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</si>
  <si>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</si>
  <si>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</si>
  <si>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</si>
  <si>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</si>
  <si>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</si>
  <si>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</si>
  <si>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</si>
  <si>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</si>
  <si>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</si>
  <si>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</si>
  <si>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</si>
  <si>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</si>
  <si>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</si>
  <si>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</si>
  <si>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</si>
  <si>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</si>
  <si>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</si>
  <si>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</si>
  <si>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</si>
  <si>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</si>
  <si>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</si>
  <si>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</si>
  <si>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</si>
  <si>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</si>
  <si>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</si>
  <si>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</si>
  <si>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</si>
  <si>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</si>
  <si>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</si>
  <si>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</si>
  <si>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</si>
  <si>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</si>
  <si>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</si>
  <si>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</si>
  <si>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</si>
  <si>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</si>
  <si>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</si>
  <si>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</si>
  <si>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</si>
  <si>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</si>
  <si>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</si>
  <si>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</si>
  <si>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</si>
  <si>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</si>
  <si>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</si>
  <si>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</si>
  <si>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</si>
  <si>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</si>
  <si>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</si>
  <si>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</si>
  <si>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</si>
  <si>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</si>
  <si>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</si>
  <si>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</si>
  <si>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</si>
  <si>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</si>
  <si>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</si>
  <si>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</si>
  <si>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</si>
  <si>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</si>
  <si>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</si>
  <si>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</si>
  <si>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</si>
  <si>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</si>
  <si>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</si>
  <si>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</si>
  <si>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</si>
  <si>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</si>
  <si>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</si>
  <si>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</si>
  <si>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</si>
  <si>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</si>
  <si>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</si>
  <si>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</si>
  <si>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</si>
  <si>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</si>
  <si>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</si>
  <si>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</si>
  <si>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</si>
  <si>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</si>
  <si>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</si>
  <si>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</si>
  <si>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</si>
  <si>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</si>
  <si>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</si>
  <si>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</si>
  <si>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</si>
  <si>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</si>
  <si>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</si>
  <si>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</si>
  <si>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</si>
  <si>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</si>
  <si>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</si>
  <si>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</si>
  <si>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</si>
  <si>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</si>
  <si>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</si>
  <si>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</si>
  <si>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</si>
  <si>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</si>
  <si>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</si>
  <si>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</si>
  <si>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</si>
  <si>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</si>
  <si>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</si>
  <si>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</si>
  <si>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</si>
  <si>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</si>
  <si>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</si>
  <si>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</si>
  <si>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</si>
  <si>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</si>
  <si>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</si>
  <si>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</si>
  <si>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</si>
  <si>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</si>
  <si>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</si>
  <si>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</si>
  <si>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</si>
  <si>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</si>
  <si>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</si>
  <si>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</si>
  <si>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</si>
  <si>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</si>
  <si>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</si>
  <si>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</si>
  <si>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</si>
  <si>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</si>
  <si>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</si>
  <si>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</si>
  <si>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</si>
  <si>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</si>
  <si>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</si>
  <si>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</si>
  <si>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</si>
  <si>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</si>
  <si>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</si>
  <si>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</si>
  <si>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</si>
  <si>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</si>
  <si>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</si>
  <si>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</si>
  <si>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</si>
  <si>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</si>
  <si>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</si>
  <si>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</si>
  <si>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</si>
  <si>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</si>
  <si>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</si>
  <si>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</si>
  <si>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</si>
  <si>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</si>
  <si>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</si>
  <si>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</si>
  <si>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</si>
  <si>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</si>
  <si>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</si>
  <si>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</si>
  <si>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</si>
  <si>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</si>
  <si>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</si>
  <si>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</si>
  <si>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</si>
  <si>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</si>
  <si>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</si>
  <si>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</si>
  <si>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</si>
  <si>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</si>
  <si>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</si>
  <si>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</si>
  <si>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</si>
  <si>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</si>
  <si>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</si>
  <si>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</si>
  <si>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</si>
  <si>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</si>
  <si>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</si>
  <si>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</si>
  <si>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</si>
  <si>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</si>
  <si>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</si>
  <si>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</si>
  <si>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</si>
  <si>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</si>
  <si>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</si>
  <si>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</si>
  <si>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</si>
  <si>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</si>
  <si>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</si>
  <si>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</si>
  <si>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</si>
  <si>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</si>
  <si>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</si>
  <si>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</si>
  <si>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</si>
  <si>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</si>
  <si>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</si>
  <si>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</si>
  <si>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</si>
  <si>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</si>
  <si>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</si>
  <si>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</si>
  <si>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</si>
  <si>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</si>
  <si>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</si>
  <si>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</si>
  <si>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</si>
  <si>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</si>
  <si>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</si>
  <si>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</si>
  <si>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</si>
  <si>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</si>
  <si>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</si>
  <si>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</si>
  <si>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</si>
  <si>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</si>
  <si>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</si>
  <si>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</si>
  <si>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</si>
  <si>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</si>
  <si>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</si>
  <si>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</si>
  <si>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</si>
  <si>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</si>
  <si>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</si>
  <si>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</si>
  <si>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</si>
  <si>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</si>
  <si>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</si>
  <si>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</si>
  <si>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</si>
  <si>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</si>
  <si>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</si>
  <si>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</si>
  <si>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</si>
  <si>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</si>
  <si>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</si>
  <si>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</si>
  <si>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</si>
  <si>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</si>
  <si>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</si>
  <si>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</si>
  <si>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</si>
  <si>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</si>
  <si>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</si>
  <si>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</si>
  <si>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</si>
  <si>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</si>
  <si>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</si>
  <si>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</si>
  <si>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</si>
  <si>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</si>
  <si>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</si>
  <si>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</si>
  <si>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</si>
  <si>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</si>
  <si>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</si>
  <si>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</si>
  <si>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</si>
  <si>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</si>
  <si>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</si>
  <si>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</si>
  <si>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</si>
  <si>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</si>
  <si>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</si>
  <si>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</si>
  <si>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</si>
  <si>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</si>
  <si>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</si>
  <si>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</si>
  <si>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</si>
  <si>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</si>
  <si>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</si>
  <si>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</si>
  <si>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</si>
  <si>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</si>
  <si>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</si>
  <si>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</si>
  <si>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</si>
  <si>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</si>
  <si>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</si>
  <si>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</si>
  <si>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</si>
  <si>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</si>
  <si>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</si>
  <si>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</si>
  <si>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</si>
  <si>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</si>
  <si>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</si>
  <si>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</si>
  <si>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</si>
  <si>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</si>
  <si>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</si>
  <si>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</si>
  <si>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</si>
  <si>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</si>
  <si>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</si>
  <si>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</si>
  <si>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</si>
  <si>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</si>
  <si>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</si>
  <si>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</si>
  <si>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</si>
  <si>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</si>
  <si>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</si>
  <si>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</si>
  <si>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</si>
  <si>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</si>
  <si>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</si>
  <si>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</si>
  <si>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</si>
  <si>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</si>
  <si>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</si>
  <si>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</si>
  <si>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</si>
  <si>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</si>
  <si>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</si>
  <si>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</si>
  <si>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</si>
  <si>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</si>
  <si>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</si>
  <si>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</si>
  <si>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</si>
  <si>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</si>
  <si>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</si>
  <si>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</si>
  <si>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</si>
  <si>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</si>
  <si>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</si>
  <si>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</si>
  <si>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</si>
  <si>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</si>
  <si>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</si>
  <si>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</si>
  <si>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</si>
  <si>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</si>
  <si>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</si>
  <si>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</si>
  <si>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</si>
  <si>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</si>
  <si>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</si>
  <si>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</si>
  <si>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</si>
  <si>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</si>
  <si>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</si>
  <si>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</si>
  <si>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</si>
  <si>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</si>
  <si>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</si>
  <si>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</si>
  <si>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</si>
  <si>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</si>
  <si>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</si>
  <si>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</si>
  <si>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</si>
  <si>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</si>
  <si>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</si>
  <si>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</si>
  <si>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</si>
  <si>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</si>
  <si>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</si>
  <si>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</si>
  <si>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</si>
  <si>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</si>
  <si>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</si>
  <si>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</si>
  <si>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</si>
  <si>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</si>
  <si>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</si>
  <si>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</si>
  <si>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</si>
  <si>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</si>
  <si>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</si>
  <si>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</si>
  <si>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</si>
  <si>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</si>
  <si>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</si>
  <si>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</si>
  <si>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</si>
  <si>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</si>
  <si>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</si>
  <si>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</si>
  <si>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</si>
  <si>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</si>
  <si>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</si>
  <si>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</si>
  <si>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</si>
  <si>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</si>
  <si>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</si>
  <si>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</si>
  <si>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</si>
  <si>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</si>
  <si>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</si>
  <si>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</si>
  <si>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</si>
  <si>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</si>
  <si>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</si>
  <si>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</si>
  <si>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</si>
  <si>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</si>
  <si>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</si>
  <si>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</si>
  <si>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</si>
  <si>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</si>
  <si>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</si>
  <si>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</si>
  <si>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</si>
  <si>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</si>
  <si>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</si>
  <si>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</si>
  <si>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</si>
  <si>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</si>
  <si>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</si>
  <si>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</si>
  <si>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</si>
  <si>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</si>
  <si>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</si>
  <si>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</si>
  <si>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</si>
  <si>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</si>
  <si>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</si>
  <si>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</si>
  <si>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</si>
  <si>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</si>
  <si>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</si>
  <si>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</si>
  <si>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</si>
  <si>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</si>
  <si>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</si>
  <si>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</si>
  <si>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</si>
  <si>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</si>
  <si>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</si>
  <si>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</si>
  <si>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</si>
  <si>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</si>
  <si>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</si>
  <si>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</si>
  <si>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</si>
  <si>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</si>
  <si>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</si>
  <si>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</si>
  <si>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</si>
  <si>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</si>
  <si>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</si>
  <si>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</si>
  <si>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</si>
  <si>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</si>
  <si>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</si>
  <si>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</si>
  <si>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</si>
  <si>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</si>
  <si>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</si>
  <si>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</si>
  <si>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</si>
  <si>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</si>
  <si>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</si>
  <si>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</si>
  <si>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</si>
  <si>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</si>
  <si>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</si>
  <si>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</si>
  <si>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</si>
  <si>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</si>
  <si>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</si>
  <si>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</si>
  <si>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</si>
  <si>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</si>
  <si>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</si>
  <si>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</si>
  <si>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</si>
  <si>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</si>
  <si>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</si>
  <si>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</si>
  <si>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</si>
  <si>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</si>
  <si>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</si>
  <si>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</si>
  <si>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</si>
  <si>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</si>
  <si>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</si>
  <si>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</si>
  <si>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</si>
  <si>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</si>
  <si>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</si>
  <si>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</si>
  <si>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</si>
  <si>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</si>
  <si>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</si>
  <si>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</si>
  <si>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</si>
  <si>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</si>
  <si>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</si>
  <si>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</si>
  <si>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</si>
  <si>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</si>
  <si>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</si>
  <si>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</si>
  <si>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</si>
  <si>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</si>
  <si>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</si>
  <si>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</si>
  <si>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</si>
  <si>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</si>
  <si>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</si>
  <si>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</si>
  <si>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</si>
  <si>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</si>
  <si>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</si>
  <si>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</si>
  <si>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</si>
  <si>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</si>
  <si>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</si>
  <si>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</si>
  <si>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</si>
  <si>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</si>
  <si>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</si>
  <si>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</si>
  <si>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</si>
  <si>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</si>
  <si>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</si>
  <si>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</si>
  <si>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</si>
  <si>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</si>
  <si>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</si>
  <si>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</si>
  <si>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</si>
  <si>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</si>
  <si>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</si>
  <si>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</si>
  <si>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</si>
  <si>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</si>
  <si>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</si>
  <si>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</si>
  <si>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</si>
  <si>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</si>
  <si>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</si>
  <si>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</si>
  <si>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</si>
  <si>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</si>
  <si>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</si>
  <si>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</si>
  <si>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</si>
  <si>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</si>
  <si>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</si>
  <si>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</si>
  <si>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</si>
  <si>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</si>
  <si>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</si>
  <si>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</si>
  <si>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</si>
  <si>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</si>
  <si>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</si>
  <si>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</si>
  <si>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</si>
  <si>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</si>
  <si>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</si>
  <si>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</si>
  <si>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</si>
  <si>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</si>
  <si>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</si>
  <si>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</si>
  <si>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</si>
  <si>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</si>
  <si>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</si>
  <si>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</si>
  <si>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</si>
  <si>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</si>
  <si>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</si>
  <si>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</si>
  <si>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</si>
  <si>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</si>
  <si>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</si>
  <si>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</si>
  <si>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</si>
  <si>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</si>
  <si>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</si>
  <si>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</si>
  <si>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</si>
  <si>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</si>
  <si>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</si>
  <si>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</si>
  <si>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</si>
  <si>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</si>
  <si>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</si>
  <si>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</si>
  <si>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</si>
  <si>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</si>
  <si>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</si>
  <si>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</si>
  <si>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</si>
  <si>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</si>
  <si>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</si>
  <si>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</si>
  <si>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</si>
  <si>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</si>
  <si>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</si>
  <si>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</si>
  <si>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</si>
  <si>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</si>
  <si>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</si>
  <si>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</si>
  <si>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</si>
  <si>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</si>
  <si>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</si>
  <si>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</si>
  <si>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</si>
  <si>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</si>
  <si>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</si>
  <si>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</si>
  <si>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</si>
  <si>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</si>
  <si>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</si>
  <si>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</si>
  <si>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</si>
  <si>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</si>
  <si>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</si>
  <si>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</si>
  <si>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</si>
  <si>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</si>
  <si>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</si>
  <si>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</si>
  <si>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</si>
  <si>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</si>
  <si>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</si>
  <si>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</si>
  <si>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</si>
  <si>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</si>
  <si>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</si>
  <si>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</si>
  <si>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</si>
  <si>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</si>
  <si>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</si>
  <si>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</si>
  <si>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</si>
  <si>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</si>
  <si>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</si>
  <si>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</si>
  <si>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</si>
  <si>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</si>
  <si>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</si>
  <si>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</si>
  <si>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</si>
  <si>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</si>
  <si>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</si>
  <si>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</si>
  <si>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</si>
  <si>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</si>
  <si>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</si>
  <si>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</si>
  <si>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</si>
  <si>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</si>
  <si>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</si>
  <si>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</si>
  <si>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</si>
  <si>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</si>
  <si>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</si>
  <si>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</si>
  <si>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</si>
  <si>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</si>
  <si>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</si>
  <si>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</si>
  <si>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</si>
  <si>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</si>
  <si>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</si>
  <si>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</si>
  <si>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</si>
  <si>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</si>
  <si>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</si>
  <si>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</si>
  <si>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</si>
  <si>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</si>
  <si>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</si>
  <si>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</si>
  <si>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</si>
  <si>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</si>
  <si>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</si>
  <si>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</si>
  <si>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</si>
  <si>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</si>
  <si>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</si>
  <si>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</si>
  <si>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</si>
  <si>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</si>
  <si>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</si>
  <si>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</si>
  <si>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</si>
  <si>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</si>
  <si>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</si>
  <si>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</si>
  <si>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</si>
  <si>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</si>
  <si>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</si>
  <si>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</si>
  <si>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</si>
  <si>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</si>
  <si>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</si>
  <si>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</si>
  <si>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</si>
  <si>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</si>
  <si>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</si>
  <si>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</si>
  <si>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</si>
  <si>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</si>
  <si>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</si>
  <si>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</si>
  <si>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</si>
  <si>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</si>
  <si>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</si>
  <si>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</si>
  <si>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</si>
  <si>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</si>
  <si>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</si>
  <si>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</si>
  <si>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</si>
  <si>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</si>
  <si>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</si>
  <si>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</si>
  <si>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</si>
  <si>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</si>
  <si>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</si>
  <si>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</si>
  <si>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</si>
  <si>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</si>
  <si>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</si>
  <si>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</si>
  <si>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</si>
  <si>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</si>
  <si>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</si>
  <si>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</si>
  <si>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</si>
  <si>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</si>
  <si>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</si>
  <si>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</si>
  <si>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</si>
  <si>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</si>
  <si>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</si>
  <si>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</si>
  <si>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</si>
  <si>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</si>
  <si>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</si>
  <si>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</si>
  <si>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</si>
  <si>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</si>
  <si>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</si>
  <si>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</si>
  <si>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</si>
  <si>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</si>
  <si>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</si>
  <si>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</si>
  <si>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</si>
  <si>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</si>
  <si>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</si>
  <si>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</si>
  <si>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</si>
  <si>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</si>
  <si>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</si>
  <si>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</si>
  <si>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</si>
  <si>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</si>
  <si>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</si>
  <si>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</si>
  <si>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</si>
  <si>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</si>
  <si>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</si>
  <si>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</si>
  <si>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</si>
  <si>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</si>
  <si>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</si>
  <si>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</si>
  <si>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</si>
  <si>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</si>
  <si>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</si>
  <si>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</si>
  <si>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</si>
  <si>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</si>
  <si>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</si>
  <si>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</si>
  <si>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</si>
  <si>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</si>
  <si>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</si>
  <si>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</si>
  <si>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</si>
  <si>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</si>
  <si>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</si>
  <si>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</si>
  <si>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</si>
  <si>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</si>
  <si>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</si>
  <si>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</si>
  <si>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</si>
  <si>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</si>
  <si>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</si>
  <si>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</si>
  <si>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</si>
  <si>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</si>
  <si>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</si>
  <si>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</si>
  <si>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</si>
  <si>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</si>
  <si>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</si>
  <si>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</si>
  <si>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</si>
  <si>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</si>
  <si>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</si>
  <si>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</si>
  <si>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</si>
  <si>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</si>
  <si>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</si>
  <si>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</si>
  <si>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</si>
  <si>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</si>
  <si>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</si>
  <si>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</si>
  <si>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</si>
  <si>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</si>
  <si>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</si>
  <si>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</si>
  <si>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</si>
  <si>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</si>
  <si>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</si>
  <si>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</si>
  <si>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</si>
  <si>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</si>
  <si>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</si>
  <si>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</si>
  <si>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</si>
  <si>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</si>
  <si>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</si>
  <si>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</si>
  <si>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</si>
  <si>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</si>
  <si>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</si>
  <si>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</si>
  <si>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</si>
  <si>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</si>
  <si>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</si>
  <si>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</si>
  <si>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</si>
  <si>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</si>
  <si>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</si>
  <si>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</si>
  <si>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</si>
  <si>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</si>
  <si>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</si>
  <si>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</si>
  <si>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</si>
  <si>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</si>
  <si>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</si>
  <si>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</si>
  <si>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</si>
  <si>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</si>
  <si>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</si>
  <si>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</si>
  <si>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</si>
  <si>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</si>
  <si>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</si>
  <si>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</si>
  <si>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</si>
  <si>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</si>
  <si>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</si>
  <si>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</si>
  <si>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</si>
  <si>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</si>
  <si>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</si>
  <si>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</si>
  <si>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</si>
  <si>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</si>
  <si>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</si>
  <si>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</si>
  <si>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</si>
  <si>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</si>
  <si>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</si>
  <si>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</si>
  <si>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</si>
  <si>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</si>
  <si>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</si>
  <si>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</si>
  <si>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</si>
  <si>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</si>
  <si>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</si>
  <si>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</si>
  <si>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</si>
  <si>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</si>
  <si>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</si>
  <si>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</si>
  <si>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</si>
  <si>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</si>
  <si>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</si>
  <si>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</si>
  <si>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</si>
  <si>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</si>
  <si>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</si>
  <si>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</si>
  <si>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</si>
  <si>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</si>
  <si>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</si>
  <si>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</si>
  <si>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</si>
  <si>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</si>
  <si>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</si>
  <si>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</si>
  <si>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</si>
  <si>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</si>
  <si>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</si>
  <si>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</si>
  <si>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</si>
  <si>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</si>
  <si>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</si>
  <si>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</si>
  <si>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</si>
  <si>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</si>
  <si>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</si>
  <si>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</si>
  <si>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</si>
  <si>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</si>
  <si>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</si>
  <si>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</si>
  <si>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</si>
  <si>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</si>
  <si>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</si>
  <si>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</si>
  <si>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</si>
  <si>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</si>
  <si>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</si>
  <si>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</si>
  <si>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</si>
  <si>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</si>
  <si>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</si>
  <si>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</si>
  <si>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</si>
  <si>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</si>
  <si>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</si>
  <si>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</si>
  <si>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</si>
  <si>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</si>
  <si>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</si>
  <si>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</si>
  <si>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</si>
  <si>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</si>
  <si>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</si>
  <si>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</si>
  <si>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</si>
  <si>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</si>
  <si>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</si>
  <si>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</si>
  <si>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</si>
  <si>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</si>
  <si>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</si>
  <si>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</si>
  <si>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</si>
  <si>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</si>
  <si>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</si>
  <si>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</si>
  <si>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</si>
  <si>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</si>
  <si>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</si>
  <si>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</si>
  <si>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</si>
  <si>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</si>
  <si>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</si>
  <si>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</si>
  <si>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</si>
  <si>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</si>
  <si>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</si>
  <si>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</si>
  <si>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</si>
  <si>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</si>
  <si>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</si>
  <si>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</si>
  <si>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</si>
  <si>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</si>
  <si>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</si>
  <si>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</si>
  <si>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</si>
  <si>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</si>
  <si>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</si>
  <si>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</si>
  <si>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</si>
  <si>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</si>
  <si>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</si>
  <si>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</si>
  <si>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</si>
  <si>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</si>
  <si>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</si>
  <si>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</si>
  <si>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</si>
  <si>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</si>
  <si>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</si>
  <si>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</si>
  <si>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</si>
  <si>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</si>
  <si>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</si>
  <si>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</si>
  <si>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</si>
  <si>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</si>
  <si>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</si>
  <si>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</si>
  <si>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</si>
  <si>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</si>
  <si>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</si>
  <si>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</si>
  <si>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</si>
  <si>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</si>
  <si>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</si>
  <si>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</si>
  <si>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</si>
  <si>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</si>
  <si>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</si>
  <si>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</si>
  <si>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</si>
  <si>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</si>
  <si>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</si>
  <si>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</si>
  <si>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</si>
  <si>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</si>
  <si>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</si>
  <si>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</si>
  <si>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</si>
  <si>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</si>
  <si>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</si>
  <si>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</si>
  <si>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</si>
  <si>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</si>
  <si>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</si>
  <si>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</si>
  <si>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</si>
  <si>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</si>
  <si>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</si>
  <si>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</si>
  <si>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</si>
  <si>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</si>
  <si>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</si>
  <si>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</si>
  <si>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</si>
  <si>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</si>
  <si>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</si>
  <si>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</si>
  <si>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</si>
  <si>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</si>
  <si>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</si>
  <si>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</si>
  <si>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</si>
  <si>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</si>
  <si>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</si>
  <si>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</si>
  <si>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</si>
  <si>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</si>
  <si>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</si>
  <si>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</si>
  <si>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</si>
  <si>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</si>
  <si>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</si>
  <si>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</si>
  <si>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</si>
  <si>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</si>
  <si>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</si>
  <si>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</si>
  <si>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</si>
  <si>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</si>
  <si>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</si>
  <si>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</si>
  <si>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</si>
  <si>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</si>
  <si>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</si>
  <si>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</si>
  <si>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</si>
  <si>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</si>
  <si>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</si>
  <si>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</si>
  <si>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</si>
  <si>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</si>
  <si>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</si>
  <si>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</si>
  <si>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</si>
  <si>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</si>
  <si>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</si>
  <si>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</si>
  <si>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</si>
  <si>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</si>
  <si>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</si>
  <si>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</si>
  <si>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</si>
  <si>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</si>
  <si>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</si>
  <si>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</si>
  <si>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</si>
  <si>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</si>
  <si>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</si>
  <si>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</si>
  <si>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</si>
  <si>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</si>
  <si>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</si>
  <si>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</si>
  <si>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</si>
  <si>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</si>
  <si>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</si>
  <si>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</si>
  <si>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</si>
  <si>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</si>
  <si>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</si>
  <si>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</si>
  <si>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</si>
  <si>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</si>
  <si>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</si>
  <si>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</si>
  <si>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</si>
  <si>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</si>
  <si>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</si>
  <si>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</si>
  <si>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</si>
  <si>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</si>
  <si>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</si>
  <si>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</si>
  <si>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</si>
  <si>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</si>
  <si>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</si>
  <si>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</si>
  <si>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</si>
  <si>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</si>
  <si>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</si>
  <si>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</si>
  <si>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</si>
  <si>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</si>
  <si>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</si>
  <si>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</si>
  <si>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</si>
  <si>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</si>
  <si>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</si>
  <si>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</si>
  <si>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</si>
  <si>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</si>
  <si>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</si>
  <si>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</si>
  <si>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</si>
  <si>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</si>
  <si>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</si>
  <si>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</si>
  <si>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</si>
  <si>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</si>
  <si>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</si>
  <si>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</si>
  <si>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</si>
  <si>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</si>
  <si>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</si>
  <si>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</si>
  <si>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</si>
  <si>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</si>
  <si>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</si>
  <si>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</si>
  <si>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</si>
  <si>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</si>
  <si>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</si>
  <si>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</si>
  <si>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</si>
  <si>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</si>
  <si>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</si>
  <si>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</si>
  <si>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</si>
  <si>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</si>
  <si>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</si>
  <si>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</si>
  <si>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</si>
  <si>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</si>
  <si>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</si>
  <si>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</si>
  <si>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</si>
  <si>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</si>
  <si>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</si>
  <si>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</si>
  <si>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</si>
  <si>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</si>
  <si>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</si>
  <si>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</si>
  <si>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</si>
  <si>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</si>
  <si>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</si>
  <si>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</si>
  <si>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</si>
  <si>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</si>
  <si>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</si>
  <si>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</si>
  <si>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</si>
  <si>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</si>
  <si>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</si>
  <si>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</si>
  <si>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</si>
  <si>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</si>
  <si>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</si>
  <si>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</si>
  <si>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</si>
  <si>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</si>
  <si>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</si>
  <si>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</si>
  <si>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</si>
  <si>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</si>
  <si>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</si>
  <si>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</si>
  <si>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</si>
  <si>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</si>
  <si>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</si>
  <si>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</si>
  <si>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</si>
  <si>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</si>
  <si>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</si>
  <si>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</si>
  <si>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</si>
  <si>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</si>
  <si>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</si>
  <si>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</si>
  <si>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</si>
  <si>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</si>
  <si>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</si>
  <si>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</si>
  <si>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</si>
  <si>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</si>
  <si>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</si>
  <si>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</si>
  <si>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</si>
  <si>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</si>
  <si>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</si>
  <si>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</si>
  <si>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</si>
  <si>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</si>
  <si>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</si>
  <si>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</si>
  <si>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</si>
  <si>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</si>
  <si>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</si>
  <si>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</si>
  <si>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</si>
  <si>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</si>
  <si>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</si>
  <si>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</si>
  <si>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</si>
  <si>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</si>
  <si>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</si>
  <si>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</si>
  <si>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</si>
  <si>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</si>
  <si>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</si>
  <si>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</si>
  <si>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</si>
  <si>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</si>
  <si>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</si>
  <si>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</si>
  <si>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</si>
  <si>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</si>
  <si>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</si>
  <si>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</si>
  <si>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</si>
  <si>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</si>
  <si>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</si>
  <si>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</si>
  <si>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</si>
  <si>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</si>
  <si>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</si>
  <si>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</si>
  <si>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</si>
  <si>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</si>
  <si>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</si>
  <si>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</si>
  <si>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</si>
  <si>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</si>
  <si>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</si>
  <si>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</si>
  <si>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</si>
  <si>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</si>
  <si>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</si>
  <si>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</si>
  <si>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</si>
  <si>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</si>
  <si>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</si>
  <si>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</si>
  <si>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</si>
  <si>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</si>
  <si>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</si>
  <si>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</si>
  <si>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</si>
  <si>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</si>
  <si>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</si>
  <si>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</si>
  <si>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</si>
  <si>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</si>
  <si>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</si>
  <si>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</si>
  <si>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</si>
  <si>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</si>
  <si>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</si>
  <si>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</si>
  <si>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</si>
  <si>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</si>
  <si>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</si>
  <si>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</si>
  <si>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</si>
  <si>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</si>
  <si>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</si>
  <si>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</si>
  <si>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</si>
  <si>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</si>
  <si>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</si>
  <si>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</si>
  <si>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</si>
  <si>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</si>
  <si>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</si>
  <si>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</si>
  <si>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</si>
  <si>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</si>
  <si>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</si>
  <si>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</si>
  <si>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</si>
  <si>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</si>
  <si>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</si>
  <si>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</si>
  <si>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</si>
  <si>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</si>
  <si>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</si>
  <si>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</si>
  <si>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</si>
  <si>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</si>
  <si>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</si>
  <si>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</si>
  <si>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</si>
  <si>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</si>
  <si>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</si>
  <si>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</si>
  <si>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</si>
  <si>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</si>
  <si>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</si>
  <si>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</si>
  <si>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</si>
  <si>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</si>
  <si>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</si>
  <si>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</si>
  <si>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</si>
  <si>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</si>
  <si>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</si>
  <si>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</si>
  <si>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</si>
  <si>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</si>
  <si>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</si>
  <si>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</si>
  <si>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</si>
  <si>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</si>
  <si>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</si>
  <si>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</si>
  <si>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</si>
  <si>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</si>
  <si>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</si>
  <si>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</si>
  <si>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</si>
  <si>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</si>
  <si>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</si>
  <si>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</si>
  <si>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</si>
  <si>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</si>
  <si>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</si>
  <si>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</si>
  <si>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</si>
  <si>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</si>
  <si>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</si>
  <si>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</si>
  <si>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</si>
  <si>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</si>
  <si>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</si>
  <si>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</si>
  <si>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</si>
  <si>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</si>
  <si>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</si>
  <si>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</si>
  <si>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</si>
  <si>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</si>
  <si>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</si>
  <si>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</si>
  <si>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</si>
  <si>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</si>
  <si>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</si>
  <si>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</si>
  <si>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</si>
  <si>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</si>
  <si>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</si>
  <si>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</si>
  <si>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</si>
  <si>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</si>
  <si>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</si>
  <si>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</si>
  <si>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</si>
  <si>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</si>
  <si>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</si>
  <si>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</si>
  <si>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</si>
  <si>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</si>
  <si>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</si>
  <si>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</si>
  <si>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</si>
  <si>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</si>
  <si>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</si>
  <si>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</si>
  <si>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</si>
  <si>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</si>
  <si>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</si>
  <si>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</si>
  <si>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</si>
  <si>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</si>
  <si>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</si>
  <si>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</si>
  <si>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</si>
  <si>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</si>
  <si>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</si>
  <si>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</si>
  <si>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</si>
  <si>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</si>
  <si>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</si>
  <si>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</si>
  <si>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</si>
  <si>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</si>
  <si>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</si>
  <si>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</si>
  <si>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</si>
  <si>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</si>
  <si>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</si>
  <si>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</si>
  <si>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</si>
  <si>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</si>
  <si>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</si>
  <si>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</si>
  <si>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</si>
  <si>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</si>
  <si>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</si>
  <si>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</si>
  <si>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</si>
  <si>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</si>
  <si>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</si>
  <si>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</si>
  <si>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</si>
  <si>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</si>
  <si>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</si>
  <si>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</si>
  <si>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</si>
  <si>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</si>
  <si>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</si>
  <si>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</si>
  <si>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</si>
  <si>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</si>
  <si>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</si>
  <si>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</si>
  <si>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</si>
  <si>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</si>
  <si>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</si>
  <si>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</si>
  <si>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</si>
  <si>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</si>
  <si>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</si>
  <si>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</si>
  <si>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</si>
  <si>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</si>
  <si>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</si>
  <si>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</si>
  <si>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</si>
  <si>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</si>
  <si>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</si>
  <si>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</si>
  <si>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</si>
  <si>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</si>
  <si>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</si>
  <si>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</si>
  <si>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</si>
  <si>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</si>
  <si>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</si>
  <si>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</si>
  <si>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</si>
  <si>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</si>
  <si>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</si>
  <si>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</si>
  <si>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</si>
  <si>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</si>
  <si>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</si>
  <si>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</si>
  <si>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</si>
  <si>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</si>
  <si>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</si>
  <si>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</si>
  <si>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</si>
  <si>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</si>
  <si>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</si>
  <si>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</si>
  <si>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</si>
  <si>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</si>
  <si>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</si>
  <si>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</si>
  <si>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</si>
  <si>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</si>
  <si>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</si>
  <si>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</si>
  <si>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</si>
  <si>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</si>
  <si>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</si>
  <si>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</si>
  <si>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</si>
  <si>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</si>
  <si>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</si>
  <si>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</si>
  <si>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</si>
  <si>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</si>
  <si>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</si>
  <si>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</si>
  <si>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</si>
  <si>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</si>
  <si>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</si>
  <si>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</si>
  <si>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</si>
  <si>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</si>
  <si>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</si>
  <si>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</si>
  <si>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</si>
  <si>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</si>
  <si>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</si>
  <si>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</si>
  <si>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</si>
  <si>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</si>
  <si>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</si>
  <si>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</si>
  <si>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</si>
  <si>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</si>
  <si>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</si>
  <si>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</si>
  <si>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</si>
  <si>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</si>
  <si>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</si>
  <si>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</si>
  <si>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</si>
  <si>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</si>
  <si>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</si>
  <si>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</si>
  <si>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</si>
  <si>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</si>
  <si>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</si>
  <si>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</si>
  <si>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</si>
  <si>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</si>
  <si>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</si>
  <si>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</si>
  <si>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</si>
  <si>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</si>
  <si>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</si>
  <si>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</si>
  <si>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</si>
  <si>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</si>
  <si>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</si>
  <si>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</si>
  <si>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</si>
  <si>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</si>
  <si>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</si>
  <si>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</si>
  <si>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</si>
  <si>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</si>
  <si>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</si>
  <si>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</si>
  <si>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</si>
  <si>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</si>
  <si>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</si>
  <si>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</si>
  <si>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</si>
  <si>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</si>
  <si>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</si>
  <si>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</si>
  <si>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</si>
  <si>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</si>
  <si>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</si>
  <si>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</si>
  <si>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</si>
  <si>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</si>
  <si>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</si>
  <si>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</si>
  <si>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</si>
  <si>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</si>
  <si>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</si>
  <si>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</si>
  <si>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</si>
  <si>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</si>
  <si>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</si>
  <si>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</si>
  <si>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</si>
  <si>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</si>
  <si>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</si>
  <si>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</si>
  <si>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</si>
  <si>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</si>
  <si>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</si>
  <si>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</si>
  <si>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</si>
  <si>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</si>
  <si>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</si>
  <si>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</si>
  <si>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</si>
  <si>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</si>
  <si>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</si>
  <si>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</si>
  <si>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</si>
  <si>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</si>
  <si>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</si>
  <si>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</si>
  <si>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</si>
  <si>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</si>
  <si>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</si>
  <si>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</si>
  <si>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</si>
  <si>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</si>
  <si>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</si>
  <si>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</si>
  <si>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</si>
  <si>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</si>
  <si>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</si>
  <si>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</si>
  <si>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</si>
  <si>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</si>
  <si>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</si>
  <si>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</si>
  <si>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</si>
  <si>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</si>
  <si>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</si>
  <si>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</si>
  <si>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</si>
  <si>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</si>
  <si>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</si>
  <si>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</si>
  <si>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</si>
  <si>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</si>
  <si>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</si>
  <si>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</si>
  <si>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</si>
  <si>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</si>
  <si>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</si>
  <si>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</si>
  <si>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</si>
  <si>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</si>
  <si>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</si>
  <si>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</si>
  <si>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</si>
  <si>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</si>
  <si>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</si>
  <si>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</si>
  <si>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</si>
  <si>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</si>
  <si>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</si>
  <si>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</si>
  <si>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</si>
  <si>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</si>
  <si>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</si>
  <si>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</si>
  <si>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</si>
  <si>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</si>
  <si>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</si>
  <si>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</si>
  <si>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</si>
  <si>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</si>
  <si>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</si>
  <si>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</si>
  <si>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</si>
  <si>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</si>
  <si>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</si>
  <si>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</si>
  <si>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</si>
  <si>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</si>
  <si>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</si>
  <si>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</si>
  <si>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</si>
  <si>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</si>
  <si>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</si>
  <si>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</si>
  <si>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</si>
  <si>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</si>
  <si>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</si>
  <si>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</si>
  <si>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</si>
  <si>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</si>
  <si>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</si>
  <si>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</si>
  <si>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</si>
  <si>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</si>
  <si>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</si>
  <si>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</si>
  <si>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</si>
  <si>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</si>
  <si>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</si>
  <si>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</si>
  <si>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</si>
  <si>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</si>
  <si>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</si>
  <si>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</si>
  <si>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</si>
  <si>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</si>
  <si>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</si>
  <si>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</si>
  <si>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</si>
  <si>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</si>
  <si>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</si>
  <si>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</si>
  <si>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</si>
  <si>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</si>
  <si>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</si>
  <si>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</si>
  <si>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</si>
  <si>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</si>
  <si>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</si>
  <si>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</si>
  <si>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</si>
  <si>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</si>
  <si>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</si>
  <si>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</si>
  <si>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</si>
  <si>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</si>
  <si>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</si>
  <si>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</si>
  <si>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</si>
  <si>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</si>
  <si>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</si>
  <si>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</si>
  <si>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</si>
  <si>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</si>
  <si>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</si>
  <si>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</si>
  <si>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</si>
  <si>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</si>
  <si>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</si>
  <si>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</si>
  <si>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</si>
  <si>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</si>
  <si>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</si>
  <si>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</si>
  <si>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</si>
  <si>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</si>
  <si>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</si>
  <si>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</si>
  <si>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</si>
  <si>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</si>
  <si>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</si>
  <si>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</si>
  <si>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</si>
  <si>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</si>
  <si>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</si>
  <si>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</si>
  <si>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</si>
  <si>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</si>
  <si>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</si>
  <si>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</si>
  <si>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</si>
  <si>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</si>
  <si>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</si>
  <si>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</si>
  <si>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</si>
  <si>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</si>
  <si>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</si>
  <si>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</si>
  <si>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</si>
  <si>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</si>
  <si>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</si>
  <si>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</si>
  <si>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</si>
  <si>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</si>
  <si>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</si>
  <si>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</si>
  <si>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</si>
  <si>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</si>
  <si>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</si>
  <si>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</si>
  <si>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</si>
  <si>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</si>
  <si>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</si>
  <si>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</si>
  <si>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</si>
  <si>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</si>
  <si>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</si>
  <si>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</si>
  <si>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</si>
  <si>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</si>
  <si>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</si>
  <si>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</si>
  <si>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</si>
  <si>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</si>
  <si>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</si>
  <si>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</si>
  <si>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</si>
  <si>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</si>
  <si>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</si>
  <si>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</si>
  <si>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</si>
  <si>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</si>
  <si>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</si>
  <si>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</si>
  <si>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</si>
  <si>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</si>
  <si>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</si>
  <si>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</si>
  <si>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</si>
  <si>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</si>
  <si>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</si>
  <si>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</si>
  <si>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</si>
  <si>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</si>
  <si>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</si>
  <si>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</si>
  <si>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</si>
  <si>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</si>
  <si>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</si>
  <si>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</si>
  <si>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</si>
  <si>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</si>
  <si>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</si>
  <si>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</si>
  <si>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</si>
  <si>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</si>
  <si>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</si>
  <si>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</si>
  <si>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</si>
  <si>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</si>
  <si>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</si>
  <si>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</si>
  <si>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</si>
  <si>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</si>
  <si>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</si>
  <si>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</si>
  <si>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</si>
  <si>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</si>
  <si>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</si>
  <si>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</si>
  <si>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</si>
  <si>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</si>
  <si>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</si>
  <si>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</si>
  <si>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</si>
  <si>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</si>
  <si>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</si>
  <si>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</si>
  <si>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</si>
  <si>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</si>
  <si>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</si>
  <si>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</si>
  <si>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</si>
  <si>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</si>
  <si>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</si>
  <si>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</si>
  <si>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</si>
  <si>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</si>
  <si>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</si>
  <si>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</si>
  <si>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</si>
  <si>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</si>
  <si>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</si>
  <si>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</si>
  <si>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</si>
  <si>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</si>
  <si>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</si>
  <si>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</si>
  <si>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</si>
  <si>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</si>
  <si>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</si>
  <si>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</si>
  <si>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</si>
  <si>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</si>
  <si>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</si>
  <si>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</si>
  <si>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</si>
  <si>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</si>
  <si>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</si>
  <si>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</si>
  <si>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</si>
  <si>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</si>
  <si>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</si>
  <si>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</si>
  <si>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</si>
  <si>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</si>
  <si>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</si>
  <si>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</si>
  <si>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</si>
  <si>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</si>
  <si>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</si>
  <si>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</si>
  <si>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</si>
  <si>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</si>
  <si>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</si>
  <si>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</si>
  <si>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</si>
  <si>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</si>
  <si>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</si>
  <si>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</si>
  <si>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</si>
  <si>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</si>
  <si>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</si>
  <si>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</si>
  <si>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</si>
  <si>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</si>
  <si>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</si>
  <si>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</si>
  <si>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</si>
  <si>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</si>
  <si>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</si>
  <si>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</si>
  <si>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</si>
  <si>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</si>
  <si>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</si>
  <si>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</si>
  <si>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</si>
  <si>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</si>
  <si>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</si>
  <si>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</si>
  <si>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</si>
  <si>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</si>
  <si>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</si>
  <si>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</si>
  <si>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</si>
  <si>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</si>
  <si>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</si>
  <si>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</si>
  <si>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</si>
  <si>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</si>
  <si>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</si>
  <si>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</si>
  <si>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</si>
  <si>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</si>
  <si>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</si>
  <si>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</si>
  <si>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</si>
  <si>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</si>
  <si>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</si>
  <si>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</si>
  <si>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</si>
  <si>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</si>
  <si>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</si>
  <si>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</si>
  <si>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</si>
  <si>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</si>
  <si>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</si>
  <si>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</si>
  <si>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</si>
  <si>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</si>
  <si>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</si>
  <si>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</si>
  <si>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</si>
  <si>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</si>
  <si>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</si>
  <si>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</si>
  <si>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</si>
  <si>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</si>
  <si>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</si>
  <si>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</si>
  <si>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</si>
  <si>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</si>
  <si>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</si>
  <si>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</si>
  <si>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</si>
  <si>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</si>
  <si>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</si>
  <si>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</si>
  <si>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</si>
  <si>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</si>
  <si>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</si>
  <si>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</si>
  <si>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</si>
  <si>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</si>
  <si>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</si>
  <si>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</si>
  <si>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</si>
  <si>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</si>
  <si>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</si>
  <si>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</si>
  <si>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</si>
  <si>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</si>
  <si>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</si>
  <si>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</si>
  <si>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</si>
  <si>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</si>
  <si>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</si>
  <si>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</si>
  <si>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</si>
  <si>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</si>
  <si>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</si>
  <si>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</si>
  <si>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</si>
  <si>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</si>
  <si>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</si>
  <si>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</si>
  <si>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</si>
  <si>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</si>
  <si>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</si>
  <si>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</si>
  <si>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</si>
  <si>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</si>
  <si>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</si>
  <si>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</si>
  <si>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</si>
  <si>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</si>
  <si>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</si>
  <si>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</si>
  <si>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</si>
  <si>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</si>
  <si>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</si>
  <si>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</si>
  <si>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</si>
  <si>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</si>
  <si>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</si>
  <si>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</si>
  <si>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</si>
  <si>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</si>
  <si>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</si>
  <si>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</si>
  <si>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</si>
  <si>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</si>
  <si>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</si>
  <si>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</si>
  <si>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</si>
  <si>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</si>
  <si>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</si>
  <si>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</si>
  <si>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</si>
  <si>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</si>
  <si>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</si>
  <si>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</si>
  <si>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</si>
  <si>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</si>
  <si>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</si>
  <si>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</si>
  <si>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</si>
  <si>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</si>
  <si>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</si>
  <si>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</si>
  <si>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</si>
  <si>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</si>
  <si>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</si>
  <si>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</si>
  <si>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</si>
  <si>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</si>
  <si>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</si>
  <si>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</si>
  <si>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</si>
  <si>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</si>
  <si>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</si>
  <si>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</si>
  <si>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</si>
  <si>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</si>
  <si>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</si>
  <si>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</si>
  <si>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</si>
  <si>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</si>
  <si>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</si>
  <si>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</si>
  <si>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</si>
  <si>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</si>
  <si>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</si>
  <si>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</si>
  <si>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</si>
  <si>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</si>
  <si>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</si>
  <si>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</si>
  <si>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</si>
  <si>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</si>
  <si>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</si>
  <si>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</si>
  <si>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</si>
  <si>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</si>
  <si>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</si>
  <si>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</si>
  <si>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</si>
  <si>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</si>
  <si>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</si>
  <si>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</si>
  <si>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</si>
  <si>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</si>
  <si>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</si>
  <si>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</si>
  <si>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</si>
  <si>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</si>
  <si>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</si>
  <si>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</si>
  <si>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</si>
  <si>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</si>
  <si>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</si>
  <si>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</si>
  <si>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</si>
  <si>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</si>
  <si>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</si>
  <si>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</si>
  <si>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</si>
  <si>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</si>
  <si>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</si>
  <si>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</si>
  <si>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</si>
  <si>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</si>
  <si>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</si>
  <si>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</si>
  <si>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</si>
  <si>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</si>
  <si>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</si>
  <si>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</si>
  <si>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</si>
  <si>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</si>
  <si>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</si>
  <si>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</si>
  <si>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</si>
  <si>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</si>
  <si>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</si>
  <si>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</si>
  <si>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</si>
  <si>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</si>
  <si>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</si>
  <si>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</si>
  <si>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</si>
  <si>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</si>
  <si>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</si>
  <si>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</si>
  <si>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</si>
  <si>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</si>
  <si>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</si>
  <si>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</si>
  <si>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</si>
  <si>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</si>
  <si>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</si>
  <si>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</si>
  <si>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</si>
  <si>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</si>
  <si>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</si>
  <si>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</si>
  <si>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</si>
  <si>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</si>
  <si>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</si>
  <si>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</si>
  <si>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</si>
  <si>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</si>
  <si>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</si>
  <si>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</si>
  <si>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</si>
  <si>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</si>
  <si>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</si>
  <si>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</si>
  <si>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</si>
  <si>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</si>
  <si>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</si>
  <si>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</si>
  <si>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</si>
  <si>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</si>
  <si>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</si>
  <si>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</si>
  <si>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</si>
  <si>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</si>
  <si>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</si>
  <si>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</si>
  <si>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</si>
  <si>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</si>
  <si>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</si>
  <si>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</si>
  <si>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</si>
  <si>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</si>
  <si>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</si>
  <si>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</si>
  <si>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</si>
  <si>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</si>
  <si>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</si>
  <si>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</si>
  <si>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</si>
  <si>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</si>
  <si>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</si>
  <si>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</si>
  <si>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</si>
  <si>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</si>
  <si>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</si>
  <si>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</si>
  <si>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</si>
  <si>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</si>
  <si>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</si>
  <si>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</si>
  <si>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</si>
  <si>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</si>
  <si>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</si>
  <si>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</si>
  <si>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</si>
  <si>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</si>
  <si>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</si>
  <si>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</si>
  <si>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</si>
  <si>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</si>
  <si>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</si>
  <si>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</si>
  <si>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</si>
  <si>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</si>
  <si>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</si>
  <si>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</si>
  <si>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</si>
  <si>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</si>
  <si>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</si>
  <si>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</si>
  <si>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</si>
  <si>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</si>
  <si>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</si>
  <si>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</si>
  <si>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</si>
  <si>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</si>
  <si>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</si>
  <si>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</si>
  <si>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</si>
  <si>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</si>
  <si>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</si>
  <si>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</si>
  <si>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</si>
  <si>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</si>
  <si>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</si>
  <si>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</si>
  <si>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</si>
  <si>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</si>
  <si>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</si>
  <si>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</si>
  <si>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</si>
  <si>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</si>
  <si>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</si>
  <si>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</si>
  <si>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</si>
  <si>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</si>
  <si>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</si>
  <si>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</si>
  <si>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</si>
  <si>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</si>
  <si>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</si>
  <si>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</si>
  <si>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</si>
  <si>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</si>
  <si>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</si>
  <si>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</si>
  <si>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</si>
  <si>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</si>
  <si>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</si>
  <si>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</si>
  <si>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</si>
  <si>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</si>
  <si>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</si>
  <si>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</si>
  <si>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</si>
  <si>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</si>
  <si>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</si>
  <si>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</si>
  <si>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</si>
  <si>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</si>
  <si>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</si>
  <si>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</si>
  <si>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</si>
  <si>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</si>
  <si>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</si>
  <si>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</si>
  <si>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</si>
  <si>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</si>
  <si>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</si>
  <si>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</si>
  <si>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</si>
  <si>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</si>
  <si>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</si>
  <si>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</si>
  <si>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</si>
  <si>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</si>
  <si>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</si>
  <si>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</si>
  <si>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</si>
  <si>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</si>
  <si>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</si>
  <si>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</si>
  <si>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</si>
  <si>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</si>
  <si>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</si>
  <si>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</si>
  <si>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</si>
  <si>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</si>
  <si>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</si>
  <si>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</si>
  <si>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</si>
  <si>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</si>
  <si>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</si>
  <si>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</si>
  <si>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</si>
  <si>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</si>
  <si>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</si>
  <si>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</si>
  <si>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</si>
  <si>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</si>
  <si>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</si>
  <si>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</si>
  <si>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</si>
  <si>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</si>
  <si>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</si>
  <si>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</si>
  <si>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</si>
  <si>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</si>
  <si>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</si>
  <si>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</si>
  <si>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</si>
  <si>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</si>
  <si>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</si>
  <si>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</si>
  <si>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</si>
  <si>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</si>
  <si>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</si>
  <si>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</si>
  <si>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</si>
  <si>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</si>
  <si>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</si>
  <si>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</si>
  <si>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</si>
  <si>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</si>
  <si>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</si>
  <si>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</si>
  <si>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</si>
  <si>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</si>
  <si>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</si>
  <si>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</si>
  <si>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</si>
  <si>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</si>
  <si>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</si>
  <si>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</si>
  <si>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</si>
  <si>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</si>
  <si>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</si>
  <si>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</si>
  <si>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</si>
  <si>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</si>
  <si>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</si>
  <si>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</si>
  <si>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</si>
  <si>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</si>
  <si>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</si>
  <si>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</si>
  <si>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</si>
  <si>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</si>
  <si>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</si>
  <si>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</si>
  <si>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</si>
  <si>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</si>
  <si>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</si>
  <si>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</si>
  <si>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</si>
  <si>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</si>
  <si>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</si>
  <si>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</si>
  <si>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</si>
  <si>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</si>
  <si>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</si>
  <si>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</si>
  <si>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</si>
  <si>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</si>
  <si>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</si>
  <si>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</si>
  <si>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</si>
  <si>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</si>
  <si>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</si>
  <si>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</si>
  <si>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</si>
  <si>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</si>
  <si>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</si>
  <si>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</si>
  <si>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</si>
  <si>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</si>
  <si>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</si>
  <si>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</si>
  <si>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</si>
  <si>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</si>
  <si>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</si>
  <si>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</si>
  <si>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</si>
  <si>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</si>
  <si>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</si>
  <si>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</si>
  <si>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</si>
  <si>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</si>
  <si>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</si>
  <si>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</si>
  <si>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</si>
  <si>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</si>
  <si>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</si>
  <si>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</si>
  <si>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</si>
  <si>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</si>
  <si>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</si>
  <si>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</si>
  <si>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</si>
  <si>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</si>
  <si>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</si>
  <si>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</si>
  <si>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</si>
  <si>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</si>
  <si>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</si>
  <si>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</si>
  <si>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</si>
  <si>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</si>
  <si>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</si>
  <si>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</si>
  <si>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</si>
  <si>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</si>
  <si>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</si>
  <si>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</si>
  <si>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</si>
  <si>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</si>
  <si>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</si>
  <si>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</si>
  <si>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</si>
  <si>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</si>
  <si>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</si>
  <si>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</si>
  <si>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</si>
  <si>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</si>
  <si>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</si>
  <si>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</si>
  <si>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</si>
  <si>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</si>
  <si>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</si>
  <si>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</si>
  <si>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</si>
  <si>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</si>
  <si>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</si>
  <si>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</si>
  <si>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</si>
  <si>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</si>
  <si>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</si>
  <si>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</si>
  <si>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</si>
  <si>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</si>
  <si>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</si>
  <si>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</si>
  <si>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</si>
  <si>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</si>
  <si>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</si>
  <si>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</si>
  <si>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</si>
  <si>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</si>
  <si>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</si>
  <si>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</si>
  <si>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</si>
  <si>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</si>
  <si>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</si>
  <si>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</si>
  <si>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</si>
  <si>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</si>
  <si>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</si>
  <si>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</si>
  <si>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</si>
  <si>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</si>
  <si>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</si>
  <si>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</si>
  <si>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</si>
  <si>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</si>
  <si>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</si>
  <si>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</si>
  <si>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</si>
  <si>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</si>
  <si>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</si>
  <si>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</si>
  <si>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</si>
  <si>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</si>
  <si>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</si>
  <si>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</si>
  <si>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</si>
  <si>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</si>
  <si>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</si>
  <si>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</si>
  <si>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</si>
  <si>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</si>
  <si>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</si>
  <si>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</si>
  <si>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</si>
  <si>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</si>
  <si>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</si>
  <si>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</si>
  <si>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</si>
  <si>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</si>
  <si>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</si>
  <si>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</si>
  <si>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</si>
  <si>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</si>
  <si>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</si>
  <si>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</si>
  <si>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</si>
  <si>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</si>
  <si>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</si>
  <si>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</si>
  <si>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</si>
  <si>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</si>
  <si>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</si>
  <si>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</si>
  <si>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</si>
  <si>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</si>
  <si>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</si>
  <si>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</si>
  <si>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</si>
  <si>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</si>
  <si>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</si>
  <si>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</si>
  <si>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</si>
  <si>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</si>
  <si>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</si>
  <si>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</si>
  <si>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</si>
  <si>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</si>
  <si>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</si>
  <si>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</si>
  <si>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</si>
  <si>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</si>
  <si>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</si>
  <si>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</si>
  <si>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</si>
  <si>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</si>
  <si>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</si>
  <si>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</si>
  <si>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</si>
  <si>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</si>
  <si>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</si>
  <si>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</si>
  <si>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</si>
  <si>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</si>
  <si>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</si>
  <si>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</si>
  <si>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</si>
  <si>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</si>
  <si>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</si>
  <si>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</si>
  <si>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</si>
  <si>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</si>
  <si>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</si>
  <si>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</si>
  <si>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</si>
  <si>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</si>
  <si>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</si>
  <si>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</si>
  <si>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</si>
  <si>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</si>
  <si>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</si>
  <si>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</si>
  <si>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</si>
  <si>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</si>
  <si>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</si>
  <si>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</si>
  <si>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</si>
  <si>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</si>
  <si>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</si>
  <si>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</si>
  <si>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</si>
  <si>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</si>
  <si>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</si>
  <si>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</si>
  <si>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</si>
  <si>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</si>
  <si>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</si>
  <si>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</si>
  <si>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</si>
  <si>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</si>
  <si>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</si>
  <si>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</si>
  <si>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</si>
  <si>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</si>
  <si>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</si>
  <si>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</si>
  <si>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</si>
  <si>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</si>
  <si>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</si>
  <si>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</si>
  <si>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</si>
  <si>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</si>
  <si>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</si>
  <si>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</si>
  <si>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</si>
  <si>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</si>
  <si>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</si>
  <si>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</si>
  <si>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</si>
  <si>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</si>
  <si>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</si>
  <si>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</si>
  <si>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</si>
  <si>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</si>
  <si>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</si>
  <si>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</si>
  <si>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</si>
  <si>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</si>
  <si>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</si>
  <si>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</si>
  <si>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</si>
  <si>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</si>
  <si>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</si>
  <si>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</si>
  <si>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</si>
  <si>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</si>
  <si>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</si>
  <si>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</si>
  <si>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</si>
  <si>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</si>
  <si>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</si>
  <si>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</si>
  <si>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</si>
  <si>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</si>
  <si>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</si>
  <si>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</si>
  <si>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</si>
  <si>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</si>
  <si>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</si>
  <si>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</si>
  <si>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</si>
  <si>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</si>
  <si>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</si>
  <si>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</si>
  <si>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</si>
  <si>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</si>
  <si>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</si>
  <si>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</si>
  <si>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</si>
  <si>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</si>
  <si>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</si>
  <si>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</si>
  <si>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</si>
  <si>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</si>
  <si>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</si>
  <si>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</si>
  <si>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</si>
  <si>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</si>
  <si>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</si>
  <si>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</si>
  <si>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</si>
  <si>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</si>
  <si>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</si>
  <si>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</si>
  <si>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</si>
  <si>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</si>
  <si>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</si>
  <si>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</si>
  <si>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</si>
  <si>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</si>
  <si>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</si>
  <si>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</si>
  <si>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</si>
  <si>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</si>
  <si>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</si>
  <si>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</si>
  <si>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</si>
  <si>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</si>
  <si>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</si>
  <si>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</si>
  <si>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</si>
  <si>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</si>
  <si>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</si>
  <si>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</si>
  <si>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</si>
  <si>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</si>
  <si>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</si>
  <si>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</si>
  <si>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</si>
  <si>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</si>
  <si>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</si>
  <si>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</si>
  <si>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</si>
  <si>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</si>
  <si>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</si>
  <si>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</si>
  <si>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</si>
  <si>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</si>
  <si>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</si>
  <si>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</si>
  <si>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</si>
  <si>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</si>
  <si>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</si>
  <si>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</si>
  <si>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</si>
  <si>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</si>
  <si>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</si>
  <si>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</si>
  <si>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</si>
  <si>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</si>
  <si>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</si>
  <si>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</si>
  <si>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</si>
  <si>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</si>
  <si>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</si>
  <si>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</si>
  <si>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</si>
  <si>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</si>
  <si>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</si>
  <si>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</si>
  <si>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</si>
  <si>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</si>
  <si>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</si>
  <si>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</si>
  <si>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</si>
  <si>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</si>
  <si>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</si>
  <si>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</si>
  <si>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</si>
  <si>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</si>
  <si>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</si>
  <si>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</si>
  <si>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</si>
  <si>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</si>
  <si>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</si>
  <si>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</si>
  <si>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</si>
  <si>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</si>
  <si>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</si>
  <si>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</si>
  <si>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</si>
  <si>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</si>
  <si>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</si>
  <si>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</si>
  <si>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</si>
  <si>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</si>
  <si>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</si>
  <si>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</si>
  <si>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</si>
  <si>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</si>
  <si>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</si>
  <si>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</si>
  <si>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</si>
  <si>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</si>
  <si>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</si>
  <si>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</si>
  <si>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</si>
  <si>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</si>
  <si>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</si>
  <si>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</si>
  <si>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</si>
  <si>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</si>
  <si>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</si>
  <si>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</si>
  <si>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</si>
  <si>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</si>
  <si>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</si>
  <si>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</si>
  <si>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</si>
  <si>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</si>
  <si>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</si>
  <si>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</si>
  <si>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</si>
  <si>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</si>
  <si>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</si>
  <si>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</si>
  <si>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</si>
  <si>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</si>
  <si>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</si>
  <si>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</si>
  <si>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</si>
  <si>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</si>
  <si>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</si>
  <si>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</si>
  <si>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</si>
  <si>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</si>
  <si>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</si>
  <si>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</si>
  <si>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</si>
  <si>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</si>
  <si>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</si>
  <si>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</si>
  <si>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</si>
  <si>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</si>
  <si>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</si>
  <si>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</si>
  <si>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</si>
  <si>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</si>
  <si>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</si>
  <si>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</si>
  <si>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</si>
  <si>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</si>
  <si>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</si>
  <si>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</si>
  <si>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</si>
  <si>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</si>
  <si>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</si>
  <si>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</si>
  <si>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</si>
  <si>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</si>
  <si>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</si>
  <si>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</si>
  <si>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</si>
  <si>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</si>
  <si>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</si>
  <si>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</si>
  <si>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</si>
  <si>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</si>
  <si>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</si>
  <si>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</si>
  <si>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</si>
  <si>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</si>
  <si>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</si>
  <si>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</si>
  <si>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</si>
  <si>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</si>
  <si>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</si>
  <si>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</si>
  <si>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</si>
  <si>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</si>
  <si>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</si>
  <si>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</si>
  <si>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</si>
  <si>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</si>
  <si>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</si>
  <si>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</si>
  <si>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</si>
  <si>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</si>
  <si>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</si>
  <si>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</si>
  <si>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</si>
  <si>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</si>
  <si>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</si>
  <si>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</si>
  <si>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</si>
  <si>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</si>
  <si>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</si>
  <si>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</si>
  <si>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</si>
  <si>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</si>
  <si>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</si>
  <si>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</si>
  <si>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</si>
  <si>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</si>
  <si>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</si>
  <si>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</si>
  <si>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</si>
  <si>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</si>
  <si>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</si>
  <si>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</si>
  <si>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</si>
  <si>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</si>
  <si>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</si>
  <si>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</si>
  <si>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</si>
  <si>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</si>
  <si>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</si>
  <si>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</si>
  <si>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</si>
  <si>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</si>
  <si>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</si>
  <si>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</si>
  <si>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</si>
  <si>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</si>
  <si>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</si>
  <si>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</si>
  <si>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</si>
  <si>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</si>
  <si>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</si>
  <si>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</si>
  <si>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</si>
  <si>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</si>
  <si>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</si>
  <si>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</si>
  <si>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</si>
  <si>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</si>
  <si>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</si>
  <si>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</si>
  <si>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</si>
  <si>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</si>
  <si>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</si>
  <si>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</si>
  <si>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</si>
  <si>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</si>
  <si>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</si>
  <si>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</si>
  <si>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</si>
  <si>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</si>
  <si>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</si>
  <si>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</si>
  <si>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</si>
  <si>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</si>
  <si>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</si>
  <si>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</si>
  <si>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</si>
  <si>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</si>
  <si>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</si>
  <si>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</si>
  <si>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</si>
  <si>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</si>
  <si>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</si>
  <si>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</si>
  <si>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</si>
  <si>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</si>
  <si>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</si>
  <si>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</si>
  <si>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</si>
  <si>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</si>
  <si>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</si>
  <si>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</si>
  <si>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</si>
  <si>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</si>
  <si>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</si>
  <si>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</si>
  <si>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</si>
  <si>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</si>
  <si>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</si>
  <si>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</si>
  <si>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</si>
  <si>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</si>
  <si>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</si>
  <si>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</si>
  <si>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</si>
  <si>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</si>
  <si>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</si>
  <si>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</si>
  <si>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</si>
  <si>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</si>
  <si>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</si>
  <si>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</si>
  <si>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</si>
  <si>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</si>
  <si>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</si>
  <si>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</si>
  <si>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</si>
  <si>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</si>
  <si>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</si>
  <si>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</si>
  <si>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</si>
  <si>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</si>
  <si>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</si>
  <si>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</si>
  <si>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</si>
  <si>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</si>
  <si>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</si>
  <si>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</si>
  <si>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</si>
  <si>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</si>
  <si>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</si>
  <si>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</si>
  <si>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</si>
  <si>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</si>
  <si>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</si>
  <si>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</si>
  <si>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</si>
  <si>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</si>
  <si>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</si>
  <si>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</si>
  <si>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</si>
  <si>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</si>
  <si>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</si>
  <si>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</si>
  <si>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</si>
  <si>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</si>
  <si>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</si>
  <si>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</si>
  <si>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</si>
  <si>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</si>
  <si>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</si>
  <si>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</si>
  <si>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</si>
  <si>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</si>
  <si>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</si>
  <si>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</si>
  <si>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</si>
  <si>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</si>
  <si>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</si>
  <si>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</si>
  <si>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</si>
  <si>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</si>
  <si>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</si>
  <si>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</si>
  <si>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</si>
  <si>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</si>
  <si>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</si>
  <si>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</si>
  <si>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</si>
  <si>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</si>
  <si>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</si>
  <si>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</si>
  <si>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</si>
  <si>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</si>
  <si>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</si>
  <si>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</si>
  <si>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</si>
  <si>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</si>
  <si>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</si>
  <si>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</si>
  <si>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</si>
  <si>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</si>
  <si>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</si>
  <si>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</si>
  <si>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</si>
  <si>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</si>
  <si>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</si>
  <si>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</si>
  <si>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</si>
  <si>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</si>
  <si>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</si>
  <si>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</si>
  <si>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</si>
  <si>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</si>
  <si>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</si>
  <si>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</si>
  <si>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</si>
  <si>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</si>
  <si>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</si>
  <si>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</si>
  <si>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</si>
  <si>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</si>
  <si>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</si>
  <si>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</si>
  <si>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</si>
  <si>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</si>
  <si>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</si>
  <si>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</si>
  <si>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</si>
  <si>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</si>
  <si>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</si>
  <si>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</si>
  <si>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</si>
  <si>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</si>
  <si>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</si>
  <si>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</si>
  <si>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</si>
  <si>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</si>
  <si>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</si>
  <si>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</si>
  <si>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</si>
  <si>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</si>
  <si>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</si>
  <si>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</si>
  <si>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</si>
  <si>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</si>
  <si>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</si>
  <si>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</si>
  <si>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</si>
  <si>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</si>
  <si>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</si>
  <si>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</si>
  <si>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</si>
  <si>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</si>
  <si>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</si>
  <si>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</si>
  <si>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</si>
  <si>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</si>
  <si>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</si>
  <si>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</si>
  <si>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</si>
  <si>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</si>
  <si>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</si>
  <si>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</si>
  <si>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</si>
  <si>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</si>
  <si>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</si>
  <si>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</si>
  <si>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</si>
  <si>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</si>
  <si>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</si>
  <si>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</si>
  <si>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</si>
  <si>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</si>
  <si>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</si>
  <si>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</si>
  <si>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</si>
  <si>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</si>
  <si>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</si>
  <si>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</si>
  <si>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</si>
  <si>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</si>
  <si>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</si>
  <si>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</si>
  <si>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</si>
  <si>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</si>
  <si>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</si>
  <si>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</si>
  <si>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</si>
  <si>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</si>
  <si>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</si>
  <si>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</si>
  <si>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</si>
  <si>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</si>
  <si>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</si>
  <si>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</si>
  <si>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</si>
  <si>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</si>
  <si>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</si>
  <si>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</si>
  <si>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</si>
  <si>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</si>
  <si>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</si>
  <si>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</si>
  <si>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</si>
  <si>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</si>
  <si>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</si>
  <si>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</si>
  <si>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</si>
  <si>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</si>
  <si>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</si>
  <si>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</si>
  <si>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</si>
  <si>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</si>
  <si>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</si>
  <si>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</si>
  <si>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</si>
  <si>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</si>
  <si>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</si>
  <si>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</si>
  <si>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</si>
  <si>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</si>
  <si>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</si>
  <si>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</si>
  <si>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</si>
  <si>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</si>
  <si>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</si>
  <si>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</si>
  <si>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</si>
  <si>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</si>
  <si>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</si>
  <si>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</si>
  <si>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</si>
  <si>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</si>
  <si>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</si>
  <si>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</si>
  <si>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</si>
  <si>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</si>
  <si>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</si>
  <si>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</si>
  <si>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</si>
  <si>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</si>
  <si>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</si>
  <si>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</si>
  <si>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</si>
  <si>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</si>
  <si>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</si>
  <si>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</si>
  <si>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</si>
  <si>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</si>
  <si>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</si>
  <si>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</si>
  <si>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</si>
  <si>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</si>
  <si>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</si>
  <si>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</si>
  <si>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</si>
  <si>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</si>
  <si>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</si>
  <si>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</si>
  <si>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</si>
  <si>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</si>
  <si>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</si>
  <si>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</si>
  <si>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</si>
  <si>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</si>
  <si>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</si>
  <si>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</si>
  <si>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</si>
  <si>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</si>
  <si>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</si>
  <si>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</si>
  <si>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</si>
  <si>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</si>
  <si>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</si>
  <si>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</si>
  <si>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</si>
  <si>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</si>
  <si>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</si>
  <si>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</si>
  <si>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</si>
  <si>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</si>
  <si>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</si>
  <si>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</si>
  <si>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</si>
  <si>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</si>
  <si>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</si>
  <si>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</si>
  <si>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</si>
  <si>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</si>
  <si>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</si>
  <si>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</si>
  <si>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</si>
  <si>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</si>
  <si>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</si>
  <si>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</si>
  <si>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</si>
  <si>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</si>
  <si>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</si>
  <si>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</si>
  <si>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</si>
  <si>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</si>
  <si>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</si>
  <si>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</si>
  <si>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</si>
  <si>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</si>
  <si>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</si>
  <si>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</si>
  <si>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</si>
  <si>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</si>
  <si>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</si>
  <si>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</si>
  <si>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</si>
  <si>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</si>
  <si>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</si>
  <si>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</si>
  <si>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</si>
  <si>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</si>
  <si>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</si>
  <si>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</si>
  <si>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</si>
  <si>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</si>
  <si>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</si>
  <si>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</si>
  <si>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</si>
  <si>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</si>
  <si>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</si>
  <si>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</si>
  <si>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</si>
  <si>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</si>
  <si>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</si>
  <si>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</si>
  <si>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</si>
  <si>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</si>
  <si>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</si>
  <si>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</si>
  <si>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</si>
  <si>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</si>
  <si>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</si>
  <si>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</si>
  <si>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</si>
  <si>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</si>
  <si>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</si>
  <si>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</si>
  <si>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</si>
  <si>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</si>
  <si>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</si>
  <si>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</si>
  <si>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</si>
  <si>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</si>
  <si>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</si>
  <si>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</si>
  <si>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</si>
  <si>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</si>
  <si>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</si>
  <si>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</si>
  <si>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</si>
  <si>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</si>
  <si>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</si>
  <si>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</si>
  <si>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</si>
  <si>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</si>
  <si>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</si>
  <si>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</si>
  <si>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</si>
  <si>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</si>
  <si>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</si>
  <si>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</si>
  <si>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</si>
  <si>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</si>
  <si>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</si>
  <si>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</si>
  <si>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</si>
  <si>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</si>
  <si>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</si>
  <si>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</si>
  <si>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</si>
  <si>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</si>
  <si>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</si>
  <si>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</si>
  <si>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</si>
  <si>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</si>
  <si>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</si>
  <si>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</si>
  <si>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</si>
  <si>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</si>
  <si>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</si>
  <si>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</si>
  <si>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</si>
  <si>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</si>
  <si>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</si>
  <si>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</si>
  <si>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</si>
  <si>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</si>
  <si>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</si>
  <si>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</si>
  <si>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</si>
  <si>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</si>
  <si>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</si>
  <si>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</si>
  <si>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</si>
  <si>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</si>
  <si>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</si>
  <si>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</si>
  <si>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</si>
  <si>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</si>
  <si>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</si>
  <si>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</si>
  <si>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</si>
  <si>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</si>
  <si>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</si>
  <si>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</si>
  <si>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</si>
  <si>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</si>
  <si>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</si>
  <si>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</si>
  <si>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</si>
  <si>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</si>
  <si>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</si>
  <si>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</si>
  <si>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</si>
  <si>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</si>
  <si>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</si>
  <si>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</si>
  <si>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</si>
  <si>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</si>
  <si>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</si>
  <si>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</si>
  <si>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</si>
  <si>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</si>
  <si>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</si>
  <si>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</si>
  <si>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</si>
  <si>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</si>
  <si>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</si>
  <si>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</si>
  <si>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</si>
  <si>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</si>
  <si>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</si>
  <si>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</si>
  <si>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</si>
  <si>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</si>
  <si>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</si>
  <si>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</si>
  <si>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</si>
  <si>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</si>
  <si>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</si>
  <si>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</si>
  <si>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</si>
  <si>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</si>
  <si>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</si>
  <si>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</si>
  <si>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</si>
  <si>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</si>
  <si>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</si>
  <si>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</si>
  <si>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</si>
  <si>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</si>
  <si>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</si>
  <si>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</si>
  <si>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</si>
  <si>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</si>
  <si>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</si>
  <si>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</si>
  <si>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</si>
  <si>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</si>
  <si>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</si>
  <si>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</si>
  <si>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</si>
  <si>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</si>
  <si>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</si>
  <si>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</si>
  <si>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</si>
  <si>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</si>
  <si>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</si>
  <si>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</si>
  <si>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</si>
  <si>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</si>
  <si>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</si>
  <si>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</si>
  <si>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</si>
  <si>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</si>
  <si>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</si>
  <si>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</si>
  <si>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</si>
  <si>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</si>
  <si>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</si>
  <si>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</si>
  <si>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</si>
  <si>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</si>
  <si>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</si>
  <si>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</si>
  <si>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</si>
  <si>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</si>
  <si>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</si>
  <si>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</si>
  <si>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</si>
  <si>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</si>
  <si>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</si>
  <si>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</si>
  <si>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</si>
  <si>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</si>
  <si>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</si>
  <si>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</si>
  <si>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</si>
  <si>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</si>
  <si>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</si>
  <si>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</si>
  <si>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</si>
  <si>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at site</t>
  </si>
  <si>
    <t>PCM-20251212-00000263</t>
  </si>
  <si>
    <t>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</si>
</sst>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340.31211018518661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2.1600925931124948E-2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46003.260536111113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46003.260536111113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46003.260536111113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46003.260536111113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46003.260536111113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46003.260536111113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46003.260536111113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46003.260536111113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46003.260536111113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46003.260536111113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46003.260536111113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46003.260536111113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46003.260536111113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46003.260536111113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46003.260536111113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46003.260536111113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46003.260536111113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46003.260536111113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46003.260536111113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46003.260536111113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46003.260536111113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46003.260536111113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46003.260536111113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46003.260536111113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46003.260536111113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46003.260536111113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46003.260536111113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46003.260536111113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46003.260536111113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46003.260536111113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46003.260536111113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46003.260536111113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46003.260536111113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46003.260536111113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46003.260536111113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46003.260536111113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46003.260536111113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46003.260536111113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46003.260536111113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46003.260536111113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46003.260536111113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46003.260536111113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46003.260536111113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46003.260536111113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46003.260536111113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46003.260536111113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46003.260536111113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46003.260536111113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46003.260536111113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46003.260536111113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46003.260536111113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46003.260536111113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46003.260536111113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46003.260536111113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46003.260536111113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46003.260536111113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46003.260536111113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46003.260536111113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46003.260536111113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46003.260536111113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46003.260536111113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46003.260536111113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46003.260536111113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46003.260536111113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46003.260536111113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46003.260536111113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46003.260536111113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46003.260536111113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46003.260536111113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46003.260536111113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46003.260536111113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46003.260536111113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46003.260536111113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46003.260536111113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46003.260536111113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46003.260536111113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46003.260536111113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46003.260536111113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46003.260536111113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46003.260536111113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46003.260536111113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46003.260536111113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46003.260536111113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46003.260536111113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46003.260536111113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46003.260536111113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46003.260536111113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46003.260536111113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46003.260536111113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46003.260536111113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46003.260536111113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46003.260536111113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46003.260536111113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46003.260536111113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46003.260536111113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46003.260536111113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46003.260536111113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46003.260536111113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46003.260536111113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46003.260536111113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46003.260536111113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46003.260536111113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46003.260536111113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46003.260536111113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46003.260536111113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46003.260536111113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46003.260536111113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46003.260536111113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46003.260536111113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46003.260536111113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46003.260536111113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46003.260536111113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46003.260536111113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46003.260536111113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46003.260536111113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46003.260536111113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46003.260536111113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46003.260536111113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46003.260536111113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46003.260536111113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46003.260536111113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46003.260536111113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46003.260536111113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46003.260536111113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46003.260536111113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46003.260536111113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46003.260536111113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46003.260536111113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46003.260536111113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46003.260536111113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178.26069814815128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18.873117129631282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5.9051541666703997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2.4286263888934627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46003.260536111113</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46003.260536111113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46003.260536111113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46003.260536111113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46003.260536111113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46003.260536111113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46003.260536111113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46003.260536111113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46003.260536111113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46003.260536111113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46003.260536111113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46003.260536111113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46003.260536111113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46003.260536111113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46003.260536111113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46003.260536111113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46003.260536111113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46003.260536111113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46003.260536111113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46003.260536111113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46003.260536111113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46003.260536111113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46003.260536111113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46003.260536111113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46003.260536111113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46003.260536111113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46003.260536111113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46003.260536111113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46003.260536111113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46003.260536111113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46003.260536111113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46003.260536111113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46003.260536111113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46003.260536111113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46003.260536111113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46003.260536111113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46003.260536111113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46003.260536111113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46003.260536111113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46003.260536111113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46003.260536111113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46003.260536111113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46003.260536111113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46003.260536111113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46003.260536111113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46003.260536111113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46003.260536111113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46003.260536111113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46003.260536111113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46003.260536111113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46003.260536111113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46003.260536111113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46003.260536111113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46003.260536111113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46003.260536111113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46003.260536111113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46003.260536111113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46003.260536111113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46003.260536111113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46003.260536111113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46003.260536111113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46003.260536111113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46003.260536111113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46003.260536111113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46003.260536111113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46003.260536111113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46003.260536111113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46003.260536111113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46003.260536111113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46003.260536111113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46003.260536111113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46003.260536111113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46003.260536111113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46003.260536111113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46003.260536111113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46003.260536111113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46003.260536111113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46003.260536111113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46003.260536111113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46003.260536111113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46003.260536111113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46003.260536111113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46003.260536111113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46003.260536111113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46003.260536111113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46003.260536111113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46003.260536111113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46003.260536111113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46003.260536111113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46003.260536111113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46003.260536111113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46003.260536111113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46003.260536111113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46003.260536111113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46003.260536111113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46003.260536111113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46003.260536111113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46003.260536111113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46003.260536111113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46003.260536111113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46003.260536111113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46003.260536111113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46003.260536111113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46003.260536111113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46003.260536111113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46003.260536111113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46003.260536111113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46003.260536111113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46003.260536111113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46003.260536111113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46003.260536111113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46003.260536111113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46003.260536111113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46003.260536111113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46003.260536111113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46003.260536111113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46003.260536111113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46003.260536111113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46003.260536111113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46003.260536111113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46003.260536111113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46003.260536111113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46003.260536111113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46003.260536111113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46003.260536111113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46003.260536111113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46003.260536111113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46003.260536111113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46003.260536111113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46003.260536111113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46003.260536111113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46003.260536111113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46003.260536111113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46003.260536111113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46003.260536111113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46003.260536111113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46003.260536111113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46003.260536111113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46003.260536111113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46003.260536111113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46003.260536111113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46003.260536111113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46003.260536111113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46003.260536111113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46003.260536111113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46003.260536111113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46003.260536111113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46003.260536111113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46003.260536111113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46003.260536111113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46003.260536111113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46003.260536111113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46003.260536111113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46003.260536111113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46003.260536111113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46003.260536111113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46003.260536111113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46003.260536111113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46003.260536111113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46003.260536111113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46003.260536111113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46003.260536111113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46003.260536111113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46003.260536111113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46003.260536111113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46003.260536111113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46003.260536111113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46003.260536111113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46003.260536111113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46003.260536111113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46003.260536111113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46003.260536111113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46003.260536111113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46003.260536111113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46003.260536111113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46003.260536111113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46003.260536111113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46003.260536111113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46003.260536111113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46003.260536111113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46003.260536111113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46003.260536111113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46003.260536111113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46003.260536111113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46003.260536111113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46003.260536111113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46003.260536111113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46003.260536111113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46003.260536111113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46003.260536111113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46003.260536111113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46003.260536111113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46003.260536111113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46003.260536111113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46003.260536111113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46003.260536111113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46003.260536111113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46003.260536111113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46003.260536111113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46003.260536111113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46003.260536111113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46003.260536111113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46003.260536111113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46003.260536111113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46003.260536111113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46003.260536111113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46003.260536111113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46003.260536111113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46003.260536111113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46003.260536111113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46003.260536111113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46003.260536111113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46003.260536111113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46003.260536111113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46003.260536111113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46003.260536111113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46003.260536111113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46003.260536111113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46003.260536111113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46003.260536111113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46003.260536111113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46003.260536111113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46003.260536111113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46003.260536111113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46003.260536111113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46003.260536111113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46003.260536111113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46003.260536111113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46003.260536111113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46003.260536111113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46003.260536111113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46003.260536111113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46003.260536111113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46003.260536111113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46003.260536111113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46003.260536111113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46003.260536111113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46003.260536111113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46003.260536111113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46003.260536111113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46003.260536111113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46003.260536111113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46003.260536111113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46003.260536111113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46003.260536111113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46003.260536111113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46003.260536111113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46003.260536111113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46003.260536111113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46003.260536111113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46003.260536111113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46003.260536111113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46003.260536111113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46003.260536111113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46003.260536111113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46003.260536111113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46003.260536111113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46003.260536111113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46003.260536111113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46003.260536111113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46003.260536111113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46003.260536111113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46003.260536111113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46003.260536111113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46003.260536111113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46003.260536111113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46003.260536111113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46003.260536111113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46003.260536111113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46003.260536111113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46003.260536111113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46003.260536111113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46003.260536111113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46003.260536111113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46003.260536111113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46003.260536111113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46003.260536111113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46003.260536111113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46003.260536111113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46003.260536111113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46003.260536111113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46003.260536111113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46003.260536111113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46003.260536111113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46003.260536111113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46003.260536111113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46003.260536111113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46003.260536111113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46003.260536111113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46003.260536111113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46003.260536111113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46003.260536111113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46003.260536111113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46003.260536111113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46003.260536111113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46003.260536111113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46003.260536111113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46003.260536111113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46003.260536111113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46003.260536111113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46003.260536111113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46003.260536111113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46003.260536111113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46003.260536111113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46003.260536111113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46003.260536111113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46003.260536111113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46003.260536111113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46003.260536111113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46003.260536111113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46003.260536111113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46003.260536111113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46003.260536111113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46003.260536111113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46003.260536111113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46003.260536111113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46003.260536111113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46003.260536111113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46003.260536111113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46003.260536111113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46003.260536111113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46003.260536111113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46003.260536111113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46003.260536111113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46003.260536111113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46003.260536111113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46003.260536111113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46003.260536111113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46003.260536111113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46003.260536111113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46003.260536111113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46003.260536111113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46003.260536111113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46003.260536111113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46003.260536111113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46003.260536111113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46003.260536111113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46003.260536111113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46003.260536111113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46003.260536111113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46003.260536111113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46003.260536111113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46003.260536111113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46003.260536111113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46003.260536111113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46003.260536111113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46003.260536111113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46003.260536111113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46003.260536111113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46003.260536111113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46003.260536111113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46003.260536111113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46003.260536111113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46003.260536111113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46003.260536111113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46003.260536111113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46003.260536111113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46003.260536111113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46003.260536111113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46003.260536111113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46003.260536111113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46003.260536111113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46003.260536111113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46003.260536111113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46003.260536111113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46003.260536111113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46003.260536111113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46003.260536111113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46003.260536111113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46003.260536111113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46003.260536111113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46003.260536111113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46003.260536111113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46003.260536111113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46003.260536111113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46003.260536111113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46003.260536111113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46003.260536111113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46003.260536111113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46003.260536111113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46003.260536111113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46003.260536111113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46003.260536111113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46003.260536111113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46003.260536111113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46003.260536111113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46003.260536111113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46003.260536111113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46003.260536111113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46003.260536111113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46003.260536111113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46003.260536111113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46003.260536111113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46003.260536111113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46003.260536111113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46003.260536111113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46003.260536111113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46003.260536111113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46003.260536111113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46003.260536111113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46003.260536111113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46003.260536111113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46003.260536111113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46003.260536111113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46003.260536111113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46003.260536111113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46003.260536111113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46003.260536111113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46003.260536111113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46003.260536111113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46003.260536111113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46003.260536111113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46003.260536111113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46003.260536111113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46003.260536111113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46003.260536111113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46003.260536111113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46003.260536111113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46003.260536111113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46003.260536111113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46003.260536111113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46003.260536111113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46003.260536111113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46003.260536111113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46003.260536111113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46003.260536111113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46003.260536111113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46003.260536111113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46003.260536111113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46003.260536111113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46003.260536111113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46003.260536111113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46003.260536111113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46003.260536111113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46003.260536111113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46003.260536111113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46003.260536111113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46003.260536111113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46003.260536111113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46003.260536111113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46003.260536111113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46003.260536111113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46003.260536111113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46003.260536111113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46003.260536111113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46003.260536111113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46003.260536111113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46003.260536111113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46003.260536111113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46003.260536111113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46003.260536111113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46003.260536111113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46003.260536111113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46003.260536111113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46003.260536111113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46003.260536111113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46003.260536111113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46003.260536111113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46003.260536111113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46003.260536111113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46003.260536111113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46003.260536111113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46003.260536111113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46003.260536111113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46003.260536111113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46003.260536111113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46003.260536111113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46003.260536111113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46003.260536111113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46003.260536111113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46003.260536111113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46003.260536111113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46003.260536111113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46003.260536111113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46003.260536111113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46003.260536111113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46003.260536111113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46003.260536111113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46003.260536111113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46003.260536111113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46003.260536111113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46003.260536111113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46003.260536111113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46003.260536111113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46003.260536111113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46003.260536111113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46003.260536111113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46003.260536111113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46003.260536111113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46003.260536111113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46003.260536111113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46003.260536111113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46003.260536111113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46003.260536111113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46003.260536111113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46003.260536111113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46003.260536111113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46003.260536111113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46003.260536111113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46003.260536111113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46003.260536111113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46003.260536111113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46003.260536111113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46003.260536111113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46003.260536111113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46003.260536111113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46003.260536111113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46003.260536111113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46003.260536111113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46003.260536111113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46003.260536111113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46003.260536111113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46003.260536111113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46003.260536111113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46003.260536111113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46003.260536111113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46003.260536111113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46003.260536111113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46003.260536111113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46003.260536111113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46003.260536111113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46003.260536111113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46003.260536111113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46003.260536111113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46003.260536111113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46003.260536111113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46003.260536111113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46003.260536111113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46003.260536111113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46003.260536111113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46003.260536111113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46003.260536111113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46003.260536111113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46003.260536111113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46003.260536111113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46003.260536111113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46003.260536111113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46003.260536111113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46003.260536111113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46003.260536111113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46003.260536111113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46003.260536111113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46003.260536111113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46003.260536111113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46003.260536111113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46003.260536111113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46003.260536111113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46003.260536111113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46003.260536111113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46003.260536111113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46003.260536111113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46003.260536111113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46003.260536111113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46003.260536111113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46003.260536111113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46003.260536111113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46003.260536111113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46003.260536111113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46003.260536111113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46003.260536111113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46003.260536111113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46003.260536111113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46003.260536111113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46003.260536111113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46003.260536111113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46003.260536111113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46003.260536111113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46003.260536111113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46003.260536111113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46003.260536111113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46003.260536111113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46003.260536111113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46003.260536111113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46003.260536111113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46003.260536111113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46003.260536111113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46003.260536111113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46003.260536111113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46003.260536111113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46003.260536111113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46003.260536111113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46003.260536111113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46003.260536111113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46003.260536111113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46003.260536111113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46003.260536111113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46003.260536111113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46003.260536111113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46003.260536111113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46003.260536111113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46003.260536111113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46003.260536111113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46003.260536111113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46003.260536111113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46003.260536111113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46003.260536111113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46003.260536111113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46003.260536111113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46003.260536111113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46003.260536111113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46003.260536111113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46003.260536111113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46003.260536111113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46003.260536111113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46003.260536111113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46003.260536111113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46003.260536111113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46003.260536111113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46003.260536111113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46003.260536111113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46003.260536111113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46003.260536111113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46003.260536111113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46003.260536111113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46003.260536111113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46003.260536111113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46003.260536111113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46003.260536111113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46003.260536111113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46003.260536111113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46003.260536111113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46003.260536111113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46003.260536111113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46003.260536111113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46003.260536111113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46003.260536111113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46003.260536111113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46003.260536111113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46003.260536111113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46003.260536111113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46003.260536111113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46003.260536111113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46003.260536111113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46003.260536111113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46003.260536111113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46003.260536111113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46003.260536111113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46003.260536111113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46003.260536111113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46003.260536111113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46003.260536111113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46003.260536111113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46003.260536111113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46003.260536111113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46003.260536111113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46003.260536111113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46003.260536111113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46003.260536111113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46003.260536111113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46003.260536111113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46003.260536111113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46003.260536111113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46003.260536111113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46003.260536111113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46003.260536111113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46003.260536111113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46003.260536111113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46003.260536111113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46003.260536111113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46003.260536111113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46003.260536111113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46003.260536111113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46003.260536111113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46003.260536111113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46003.260536111113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46003.260536111113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46003.260536111113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46003.260536111113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46003.260536111113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46003.260536111113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46003.260536111113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46003.260536111113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46003.260536111113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46003.260536111113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46003.260536111113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46003.260536111113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46003.260536111113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46003.260536111113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46003.260536111113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46003.260536111113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46003.260536111113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46003.260536111113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46003.260536111113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46003.260536111113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46003.260536111113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46003.260536111113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46003.260536111113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46003.260536111113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46003.260536111113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46003.260536111113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46003.260536111113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46003.260536111113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46003.260536111113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46003.260536111113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46003.260536111113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46003.260536111113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46003.260536111113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46003.260536111113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46003.260536111113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46003.260536111113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46003.260536111113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46003.260536111113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46003.260536111113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46003.260536111113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46003.260536111113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46003.260536111113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46003.260536111113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46003.260536111113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46003.260536111113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46003.260536111113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46003.260536111113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46003.260536111113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46003.260536111113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46003.260536111113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46003.260536111113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46003.260536111113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46003.260536111113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46003.260536111113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46003.260536111113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46003.260536111113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46003.260536111113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46003.260536111113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46003.260536111113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46003.260536111113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46003.260536111113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46003.260536111113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46003.260536111113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46003.260536111113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46003.260536111113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46003.260536111113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46003.260536111113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46003.260536111113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46003.260536111113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46003.260536111113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46003.260536111113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46003.260536111113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46003.260536111113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46003.260536111113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46003.260536111113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46003.260536111113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46003.260536111113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46003.260536111113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46003.260536111113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46003.260536111113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46003.260536111113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46003.260536111113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46003.260536111113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46003.260536111113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46003.260536111113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46003.260536111113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46003.260536111113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46003.260536111113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46003.260536111113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46003.260536111113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46003.260536111113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46003.260536111113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46003.260536111113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46003.260536111113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46003.260536111113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46003.260536111113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46003.260536111113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46003.260536111113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46003.260536111113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46003.260536111113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46003.260536111113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46003.260536111113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46003.260536111113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46003.260536111113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46003.260536111113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46003.260536111113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46003.260536111113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46003.260536111113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46003.260536111113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46003.260536111113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46003.260536111113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46003.260536111113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46003.260536111113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46003.260536111113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46003.260536111113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46003.260536111113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46003.260536111113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46003.260536111113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46003.260536111113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46003.260536111113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46003.260536111113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46003.260536111113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46003.260536111113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46003.260536111113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46003.260536111113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46003.260536111113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46003.260536111113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46003.260536111113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46003.260536111113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46003.260536111113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46003.260536111113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46003.260536111113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46003.260536111113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46003.260536111113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46003.260536111113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46003.260536111113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46003.260536111113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46003.260536111113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46003.260536111113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46003.260536111113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46003.260536111113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46003.260536111113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46003.260536111113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46003.260536111113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46003.260536111113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46003.260536111113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46003.260536111113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46003.260536111113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46003.260536111113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46003.260536111113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46003.260536111113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46003.260536111113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46003.260536111113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46003.260536111113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46003.260536111113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46003.260536111113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46003.260536111113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46003.260536111113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46003.260536111113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46003.260536111113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46003.260536111113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46003.260536111113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46003.260536111113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46003.260536111113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46003.260536111113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46003.260536111113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46003.260536111113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46003.260536111113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46003.260536111113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46003.260536111113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46003.260536111113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46003.260536111113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46003.260536111113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46003.260536111113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46003.260536111113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46003.260536111113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46003.260536111113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46003.260536111113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46003.260536111113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46003.260536111113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46003.260536111113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46003.260536111113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46003.260536111113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46003.260536111113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46003.260536111113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46003.260536111113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46003.260536111113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46003.260536111113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46003.260536111113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46003.260536111113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46003.260536111113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46003.260536111113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46003.260536111113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46003.260536111113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46003.260536111113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46003.260536111113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46003.260536111113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46003.260536111113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46003.260536111113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46003.260536111113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46003.260536111113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46003.260536111113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46003.260536111113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46003.260536111113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46003.260536111113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46003.260536111113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46003.260536111113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46003.260536111113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46003.260536111113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46003.260536111113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46003.260536111113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46003.260536111113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46003.260536111113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46003.260536111113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46003.260536111113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46003.260536111113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46003.260536111113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46003.260536111113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46003.260536111113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46003.260536111113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46003.260536111113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46003.260536111113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46003.260536111113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46003.260536111113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46003.260536111113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46003.260536111113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46003.260536111113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46003.260536111113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46003.260536111113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46003.260536111113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46003.260536111113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46003.260536111113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46003.260536111113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46003.260536111113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46003.260536111113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46003.260536111113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46003.260536111113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46003.260536111113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46003.260536111113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46003.260536111113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46003.260536111113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46003.260536111113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46003.260536111113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46003.260536111113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46003.260536111113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46003.260536111113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46003.260536111113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46003.260536111113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46003.260536111113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46003.260536111113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46003.260536111113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46003.260536111113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46003.260536111113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46003.260536111113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46003.260536111113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46003.260536111113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46003.260536111113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46003.260536111113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46003.260536111113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46003.260536111113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46003.260536111113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46003.260536111113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46003.260536111113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46003.260536111113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46003.260536111113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46003.260536111113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46003.260536111113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46003.260536111113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46003.260536111113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46003.260536111113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46003.260536111113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46003.260536111113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46003.260536111113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46003.260536111113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46003.260536111113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46003.260536111113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46003.260536111113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46003.260536111113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46003.260536111113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46003.260536111113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46003.260536111113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46003.260536111113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46003.260536111113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46003.260536111113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46003.260536111113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46003.260536111113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46003.260536111113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46003.260536111113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46003.260536111113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46003.260536111113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46003.260536111113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46003.260536111113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46003.260536111113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46003.260536111113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46003.260536111113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46003.260536111113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46003.260536111113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46003.260536111113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46003.260536111113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46003.260536111113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46003.260536111113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46003.260536111113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46003.260536111113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46003.260536111113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46003.260536111113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46003.260536111113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46003.260536111113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46003.260536111113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46003.260536111113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46003.260536111113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46003.260536111113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46003.260536111113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46003.260536111113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46003.260536111113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46003.260536111113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46003.260536111113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46003.260536111113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46003.260536111113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46003.260536111113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46003.260536111113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46003.260536111113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46003.260536111113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46003.260536111113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46003.260536111113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46003.260536111113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46003.260536111113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46003.260536111113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46003.260536111113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46003.260536111113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46003.260536111113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46003.260536111113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46003.260536111113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46003.260536111113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46003.260536111113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46003.260536111113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46003.260536111113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46003.260536111113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46003.260536111113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46003.260536111113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46003.260536111113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46003.260536111113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46003.260536111113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46003.260536111113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46003.260536111113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46003.260536111113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46003.260536111113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46003.260536111113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46003.260536111113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46003.260536111113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46003.260536111113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46003.260536111113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46003.260536111113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46003.260536111113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46003.260536111113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46003.260536111113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46003.260536111113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46003.260536111113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46003.260536111113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46003.260536111113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46003.260536111113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46003.260536111113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46003.260536111113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46003.260536111113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46003.260536111113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46003.260536111113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46003.260536111113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46003.260536111113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46003.260536111113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46003.260536111113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46003.260536111113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46003.260536111113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46003.260536111113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46003.260536111113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46003.260536111113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46003.260536111113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46003.260536111113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46003.260536111113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46003.260536111113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46003.260536111113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46003.260536111113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46003.260536111113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46003.260536111113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46003.260536111113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46003.260536111113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46003.260536111113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46003.260536111113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46003.260536111113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46003.260536111113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46003.260536111113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46003.260536111113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46003.260536111113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46003.260536111113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46003.260536111113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46003.260536111113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299.77981851851655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4.4663925925924559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6.123055555508472E-2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46003.260536111113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46003.260536111113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46003.260536111113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46003.260536111113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46003.260536111113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46003.260536111113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46003.260536111113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46003.260536111113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46003.260536111113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46003.260536111113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46003.260536111113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46003.260536111113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46003.260536111113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46003.260536111113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46003.260536111113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46003.260536111113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46003.260536111113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46003.260536111113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46003.260536111113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46003.260536111113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46003.260536111113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46003.260536111113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46003.260536111113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46003.260536111113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46003.260536111113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46003.260536111113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46003.260536111113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46003.260536111113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46003.260536111113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46003.260536111113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46003.260536111113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46003.260536111113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46003.260536111113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46003.260536111113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46003.260536111113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46003.260536111113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46003.260536111113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46003.260536111113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46003.260536111113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46003.260536111113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46003.260536111113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46003.260536111113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46003.260536111113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46003.260536111113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46003.260536111113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46003.260536111113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46003.260536111113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46003.260536111113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46003.260536111113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46003.260536111113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7" sqref="D17"/>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111.42847592592443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77.071658796296106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54.599425000000338</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21.887237499999173</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6.1530476851839921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1.1410222222257289</v>
      </c>
      <c r="H7" s="38">
        <v>46002.086875000001</v>
      </c>
      <c r="I7" s="37" t="str">
        <f>IFERROR(VLOOKUP(D7,[1]DB!A:F,6,0),"")</f>
        <v>SCECO</v>
      </c>
      <c r="J7" s="37" t="str">
        <f>IFERROR(VLOOKUP(D7,[1]DB!A:G,7,0),"")</f>
        <v>Good</v>
      </c>
      <c r="K7" s="99" t="s">
        <v>39141</v>
      </c>
      <c r="L7" s="37" t="str">
        <f>IFERROR(VLOOKUP(D7,[1]DB!A:I,9,0),"")</f>
        <v>Latis</v>
      </c>
      <c r="M7" s="37"/>
    </row>
    <row r="8" spans="1:13">
      <c r="A8" s="37" t="s">
        <v>39142</v>
      </c>
      <c r="B8" s="37" t="str">
        <f>IFERROR(VLOOKUP(D8,[1]DB!A:K,11,0),"")</f>
        <v>R5</v>
      </c>
      <c r="C8" s="37">
        <v>1</v>
      </c>
      <c r="D8" s="37" t="s">
        <v>36412</v>
      </c>
      <c r="E8" s="37" t="s">
        <v>39106</v>
      </c>
      <c r="F8" s="38">
        <v>46003.222569444442</v>
      </c>
      <c r="G8" s="129">
        <f t="shared" ref="G8:G63" ca="1" si="3">IFERROR(NOW()-F8,"")</f>
        <v>3.7966666670399718E-2</v>
      </c>
      <c r="H8" s="38">
        <v>46003.202430555553</v>
      </c>
      <c r="I8" s="37" t="str">
        <f>IFERROR(VLOOKUP(D8,[1]DB!A:F,6,0),"")</f>
        <v>Generator-SG</v>
      </c>
      <c r="J8" s="37" t="str">
        <f>IFERROR(VLOOKUP(D8,[1]DB!A:G,7,0),"")</f>
        <v>Dead</v>
      </c>
      <c r="K8" s="99" t="s">
        <v>39143</v>
      </c>
      <c r="L8" s="37" t="str">
        <f>IFERROR(VLOOKUP(D8,[1]DB!A:I,9,0),"")</f>
        <v>Latis</v>
      </c>
      <c r="M8" s="37"/>
    </row>
    <row r="9" spans="1:13">
      <c r="A9" s="37" t="s">
        <v>39144</v>
      </c>
      <c r="B9" s="37" t="str">
        <f>IFERROR(VLOOKUP(D9,[1]DB!A:K,11,0),"")</f>
        <v>R5</v>
      </c>
      <c r="C9" s="37">
        <v>1</v>
      </c>
      <c r="D9" s="37" t="s">
        <v>33096</v>
      </c>
      <c r="E9" s="37" t="s">
        <v>39106</v>
      </c>
      <c r="F9" s="38">
        <v>46003.233067129629</v>
      </c>
      <c r="G9" s="129">
        <f t="shared" ca="1" si="3"/>
        <v>2.7468981483252719E-2</v>
      </c>
      <c r="H9" s="38">
        <v>46003.232372685183</v>
      </c>
      <c r="I9" s="37" t="str">
        <f>IFERROR(VLOOKUP(D9,[1]DB!A:F,6,0),"")</f>
        <v>SCECO</v>
      </c>
      <c r="J9" s="37" t="str">
        <f>IFERROR(VLOOKUP(D9,[1]DB!A:G,7,0),"")</f>
        <v>Dead</v>
      </c>
      <c r="K9" s="99" t="s">
        <v>39145</v>
      </c>
      <c r="L9" s="37" t="str">
        <f>IFERROR(VLOOKUP(D9,[1]DB!A:I,9,0),"")</f>
        <v>Latis</v>
      </c>
      <c r="M9" s="37"/>
    </row>
    <row r="10" spans="1:13">
      <c r="A10" s="151"/>
      <c r="B10" s="151" t="str">
        <f>IFERROR(VLOOKUP(D10,[1]DB!A:K,11,0),"")</f>
        <v/>
      </c>
      <c r="C10" s="151"/>
      <c r="D10" s="151"/>
      <c r="E10" s="151"/>
      <c r="F10" s="152"/>
      <c r="G10" s="153">
        <f t="shared" ca="1" si="3"/>
        <v>46003.260536111113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46003.260536111113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46003.260536111113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46003.260536111113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46003.260536111113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46003.260536111113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46003.260536111113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46003.260536111113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46003.260536111113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46003.260536111113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46003.260536111113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46003.260536111113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46003.260536111113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46003.260536111113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46003.260536111113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46003.260536111113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46003.260536111113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46003.260536111113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46003.260536111113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46003.260536111113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46003.260536111113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46003.260536111113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46003.260536111113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46003.260536111113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46003.260536111113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46003.260536111113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46003.260536111113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46003.260536111113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46003.260536111113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46003.260536111113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46003.260536111113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46003.260536111113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46003.260536111113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46003.260536111113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46003.260536111113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46003.260536111113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46003.260536111113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46003.260536111113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46003.260536111113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46003.260536111113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46003.260536111113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46003.260536111113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46003.260536111113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46003.260536111113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46003.260536111113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46003.260536111113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46003.260536111113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46003.260536111113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46003.260536111113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46003.260536111113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46003.260536111113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46003.260536111113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46003.260536111113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46003.260536111113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46003.260536111113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46003.260536111113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46003.260536111113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46003.260536111113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46003.260536111113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46003.260536111113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46003.260536111113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46003.260536111113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46003.260536111113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46003.260536111113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46003.260536111113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46003.260536111113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46003.260536111113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46003.260536111113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46003.260536111113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46003.260536111113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46003.260536111113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46003.260536111113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46003.260536111113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46003.260536111113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46003.260536111113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46003.260536111113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46003.260536111113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46003.260536111113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46003.260536111113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46003.260536111113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46003.260536111113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46003.260536111113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46003.260536111113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46003.260536111113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46003.260536111113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46003.260536111113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46003.260536111113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46003.260536111113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46003.260536111113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46003.260536111113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46003.260536111113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46003.260536111113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46003.260536111113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46003.260536111113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46003.260536111113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46003.260536111113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46003.260536111113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46003.260536111113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46003.260536111113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46003.260536111113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46003.260536111113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46003.260536111113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46003.260536111113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46003.260536111113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46003.260536111113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46003.260536111113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46003.260536111113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46003.260536111113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46003.260536111113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46003.260536111113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46003.260536111113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46003.260536111113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46003.260536111113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46003.260536111113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46003.260536111113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46003.260536111113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46003.260536111113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46003.260536111113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46003.260536111113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46003.260536111113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46003.260536111113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46003.260536111113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46003.260536111113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46003.260536111113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46003.260536111113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46003.260536111113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46003.260536111113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46003.260536111113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46003.260536111113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46003.260536111113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46003.260536111113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46003.260536111113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46003.260536111113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46003.260536111113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46003.260536111113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46003.260536111113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46003.260536111113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46003.260536111113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46003.260536111113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46003.260536111113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46003.260536111113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46003.260536111113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46003.260536111113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46003.260536111113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46003.260536111113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46003.260536111113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46003.260536111113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46003.260536111113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46003.260536111113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46003.260536111113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46003.260536111113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46003.260536111113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46003.260536111113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46003.260536111113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46003.260536111113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46003.260536111113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46003.260536111113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46003.260536111113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46003.260536111113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46003.260536111113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46003.260536111113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46003.260536111113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46003.260536111113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46003.260536111113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46003.260536111113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46003.260536111113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46003.260536111113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46003.260536111113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46003.260536111113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46003.260536111113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46003.260536111113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46003.260536111113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46003.260536111113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46003.260536111113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46003.260536111113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46003.260536111113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46003.260536111113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46003.260536111113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46003.260536111113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46003.260536111113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46003.260536111113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46003.260536111113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46003.260536111113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46003.260536111113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46003.260536111113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46003.260536111113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46003.260536111113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46003.260536111113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46003.260536111113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46003.260536111113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46003.260536111113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46003.260536111113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46003.260536111113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46003.260536111113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46003.260536111113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46003.260536111113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46003.260536111113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46003.260536111113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46003.260536111113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46003.260536111113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46003.260536111113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46003.260536111113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46003.260536111113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46003.260536111113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46003.260536111113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46003.260536111113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46003.260536111113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46003.260536111113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46003.260536111113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46003.260536111113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46003.260536111113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46003.260536111113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46003.260536111113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46003.260536111113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46003.260536111113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46003.260536111113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46003.260536111113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46003.260536111113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46003.260536111113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46003.260536111113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46003.260536111113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46003.260536111113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46003.260536111113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46003.260536111113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46003.260536111113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46003.260536111113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46003.260536111113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46003.260536111113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46003.260536111113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46003.260536111113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46003.260536111113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46003.260536111113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46003.260536111113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46003.260536111113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46003.260536111113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46003.260536111113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46003.260536111113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46003.260536111113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46003.260536111113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46003.260536111113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46003.260536111113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46003.260536111113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46003.260536111113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46003.260536111113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46003.260536111113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46003.260536111113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46003.260536111113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46003.260536111113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46003.260536111113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46003.260536111113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46003.260536111113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46003.260536111113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46003.260536111113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46003.260536111113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46003.260536111113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46003.260536111113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46003.260536111113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46003.260536111113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46003.260536111113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46003.260536111113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46003.260536111113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46003.260536111113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46003.260536111113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46003.260536111113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46003.260536111113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46003.260536111113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46003.260536111113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46003.260536111113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46003.260536111113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46003.260536111113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46003.260536111113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46003.260536111113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46003.260536111113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46003.260536111113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46003.260536111113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46003.260536111113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46003.260536111113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46003.260536111113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46003.260536111113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46003.260536111113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46003.260536111113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46003.260536111113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46003.260536111113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46003.260536111113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46003.260536111113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46003.260536111113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46003.260536111113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46003.260536111113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46003.260536111113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46003.260536111113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46003.260536111113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46003.260536111113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46003.260536111113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46003.260536111113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46003.260536111113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46003.260536111113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46003.260536111113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46003.260536111113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46003.260536111113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46003.260536111113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46003.260536111113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46003.260536111113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46003.260536111113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46003.260536111113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46003.260536111113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46003.260536111113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46003.260536111113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46003.260536111113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46003.260536111113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46003.260536111113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46003.260536111113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46003.260536111113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46003.260536111113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46003.260536111113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46003.260536111113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46003.260536111113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46003.260536111113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46003.260536111113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46003.260536111113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46003.260536111113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46003.260536111113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46003.260536111113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46003.260536111113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46003.260536111113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46003.260536111113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46003.260536111113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46003.260536111113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46003.260536111113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46003.260536111113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46003.260536111113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46003.260536111113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46003.260536111113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46003.260536111113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46003.260536111113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46003.260536111113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46003.260536111113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46003.260536111113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46003.260536111113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46003.260536111113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46003.260536111113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46003.260536111113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46003.260536111113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46003.260536111113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46003.260536111113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46003.260536111113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46003.260536111113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46003.260536111113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46003.260536111113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46003.260536111113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46003.260536111113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46003.260536111113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46003.260536111113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46003.260536111113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46003.260536111113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46003.260536111113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46003.260536111113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46003.260536111113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46003.260536111113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46003.260536111113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46003.260536111113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46003.260536111113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46003.260536111113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46003.260536111113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46003.260536111113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46003.260536111113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46003.260536111113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46003.260536111113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46003.260536111113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46003.260536111113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46003.260536111113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46003.260536111113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46003.260536111113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46003.260536111113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46003.260536111113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46003.260536111113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46003.260536111113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46003.260536111113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46003.260536111113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46003.260536111113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46003.260536111113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46003.260536111113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46003.260536111113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46003.260536111113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46003.260536111113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46003.260536111113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46003.260536111113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46003.260536111113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46003.260536111113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46003.260536111113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46003.260536111113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46003.260536111113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46003.260536111113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46003.260536111113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46003.260536111113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46003.260536111113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46003.260536111113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46003.260536111113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46003.260536111113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46003.260536111113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46003.260536111113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46003.260536111113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46003.260536111113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46003.260536111113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46003.260536111113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46003.260536111113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46003.260536111113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46003.260536111113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46003.260536111113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