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9" documentId="120_S{2AC9BD13-BADA-5192-A53E-5A8FF88502F6}" xr6:coauthVersionLast="47" xr6:coauthVersionMax="47" xr10:uidLastSave="{983A333E-D4EA-43F2-8781-9790795DBD8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<sst xmlns="http://schemas.openxmlformats.org/spreadsheetml/2006/main" count="180279" uniqueCount="39125">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</sst>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306.58901319444703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45969.537439120373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45969.537439120373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45969.537439120373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45969.537439120373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45969.537439120373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45969.537439120373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45969.537439120373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45969.537439120373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45969.537439120373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45969.537439120373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45969.537439120373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45969.537439120373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45969.537439120373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45969.537439120373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45969.537439120373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45969.537439120373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45969.537439120373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45969.537439120373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45969.537439120373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45969.537439120373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45969.537439120373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45969.537439120373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45969.537439120373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45969.537439120373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45969.537439120373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45969.537439120373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45969.537439120373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45969.537439120373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45969.537439120373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45969.537439120373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45969.537439120373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45969.537439120373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45969.537439120373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45969.537439120373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45969.537439120373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45969.537439120373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45969.537439120373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45969.537439120373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45969.537439120373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45969.537439120373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45969.537439120373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45969.537439120373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45969.537439120373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45969.537439120373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45969.537439120373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45969.537439120373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45969.537439120373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45969.537439120373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45969.537439120373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45969.537439120373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45969.537439120373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45969.537439120373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45969.537439120373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45969.537439120373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45969.537439120373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45969.537439120373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45969.537439120373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45969.537439120373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45969.537439120373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45969.537439120373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45969.537439120373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45969.537439120373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45969.537439120373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45969.537439120373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45969.537439120373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45969.537439120373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45969.537439120373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45969.537439120373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144.5376011574117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45969.537439120373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45969.537439120373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45969.537439120373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45969.537439120373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45969.537439120373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45969.537439120373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45969.537439120373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45969.537439120373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45969.537439120373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45969.537439120373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45969.537439120373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45969.537439120373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45969.537439120373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45969.537439120373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45969.537439120373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45969.537439120373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45969.537439120373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45969.537439120373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45969.537439120373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45969.537439120373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45969.537439120373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45969.537439120373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45969.537439120373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45969.537439120373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45969.537439120373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45969.537439120373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45969.537439120373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45969.537439120373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45969.537439120373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45969.537439120373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45969.537439120373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45969.537439120373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45969.537439120373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45969.537439120373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45969.537439120373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45969.537439120373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45969.537439120373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45969.537439120373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45969.537439120373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45969.537439120373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45969.537439120373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45969.537439120373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45969.537439120373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45969.537439120373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45969.537439120373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45969.537439120373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45969.537439120373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45969.537439120373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45969.537439120373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45969.537439120373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45969.537439120373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45969.537439120373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45969.537439120373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45969.537439120373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45969.537439120373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45969.537439120373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45969.537439120373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45969.537439120373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45969.537439120373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45969.537439120373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45969.537439120373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45969.537439120373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45969.537439120373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45969.537439120373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45969.537439120373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45969.537439120373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45969.537439120373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45969.537439120373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45969.537439120373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45969.537439120373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45969.537439120373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45969.537439120373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45969.537439120373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45969.537439120373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45969.537439120373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45969.537439120373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45969.537439120373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45969.537439120373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45969.537439120373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45969.537439120373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45969.537439120373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45969.537439120373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45969.537439120373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45969.537439120373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45969.537439120373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45969.537439120373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45969.537439120373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45969.537439120373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45969.537439120373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45969.537439120373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45969.537439120373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45969.537439120373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45969.537439120373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45969.537439120373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45969.537439120373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45969.537439120373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45969.537439120373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45969.537439120373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45969.537439120373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45969.537439120373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45969.537439120373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45969.537439120373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45969.537439120373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45969.537439120373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45969.537439120373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45969.537439120373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45969.537439120373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45969.537439120373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45969.537439120373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45969.537439120373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45969.537439120373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45969.537439120373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45969.537439120373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45969.537439120373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45969.537439120373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45969.537439120373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45969.537439120373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45969.537439120373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45969.537439120373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45969.537439120373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45969.537439120373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45969.537439120373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45969.537439120373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45969.537439120373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45969.537439120373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45969.537439120373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45969.537439120373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45969.537439120373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45969.537439120373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45969.537439120373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45969.537439120373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45969.537439120373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45969.537439120373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45969.537439120373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45969.537439120373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45969.537439120373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45969.537439120373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45969.537439120373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45969.537439120373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45969.537439120373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45969.537439120373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45969.537439120373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45969.537439120373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45969.537439120373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45969.537439120373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45969.537439120373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45969.537439120373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45969.537439120373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45969.537439120373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45969.537439120373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45969.537439120373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45969.537439120373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45969.537439120373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45969.537439120373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45969.537439120373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45969.537439120373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45969.537439120373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45969.537439120373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45969.537439120373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45969.537439120373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45969.537439120373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45969.537439120373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45969.537439120373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45969.537439120373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45969.537439120373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45969.537439120373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45969.537439120373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45969.537439120373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45969.537439120373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45969.537439120373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45969.537439120373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45969.537439120373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45969.537439120373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45969.537439120373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45969.537439120373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45969.537439120373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45969.537439120373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45969.537439120373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45969.537439120373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45969.537439120373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45969.537439120373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45969.537439120373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45969.537439120373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45969.537439120373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45969.537439120373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45969.537439120373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45969.537439120373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45969.537439120373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45969.537439120373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45969.537439120373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45969.537439120373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45969.537439120373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45969.537439120373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45969.537439120373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45969.537439120373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45969.537439120373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45969.537439120373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45969.537439120373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45969.537439120373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45969.537439120373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45969.537439120373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45969.537439120373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45969.537439120373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45969.537439120373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45969.537439120373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45969.537439120373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45969.537439120373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45969.537439120373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45969.537439120373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45969.537439120373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45969.537439120373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45969.537439120373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45969.537439120373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45969.537439120373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45969.537439120373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45969.537439120373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45969.537439120373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45969.537439120373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45969.537439120373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45969.537439120373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45969.537439120373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45969.537439120373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45969.537439120373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45969.537439120373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45969.537439120373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45969.537439120373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45969.537439120373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45969.537439120373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45969.537439120373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45969.537439120373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45969.537439120373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45969.537439120373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45969.537439120373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45969.537439120373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45969.537439120373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45969.537439120373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45969.537439120373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45969.537439120373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45969.537439120373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45969.537439120373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45969.537439120373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45969.537439120373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45969.537439120373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45969.537439120373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45969.537439120373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45969.537439120373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45969.537439120373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45969.537439120373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45969.537439120373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45969.537439120373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45969.537439120373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45969.537439120373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45969.537439120373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45969.537439120373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45969.537439120373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45969.537439120373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45969.537439120373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45969.537439120373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45969.537439120373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45969.537439120373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45969.537439120373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45969.537439120373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45969.537439120373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45969.537439120373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45969.537439120373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45969.537439120373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45969.537439120373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45969.537439120373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45969.537439120373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45969.537439120373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45969.537439120373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45969.537439120373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45969.537439120373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45969.537439120373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45969.537439120373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45969.537439120373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45969.537439120373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45969.537439120373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45969.537439120373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45969.537439120373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45969.537439120373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45969.537439120373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45969.537439120373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45969.537439120373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45969.537439120373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45969.537439120373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45969.537439120373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45969.537439120373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45969.537439120373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45969.537439120373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45969.537439120373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45969.537439120373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45969.537439120373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45969.537439120373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45969.537439120373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45969.537439120373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45969.537439120373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45969.537439120373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45969.537439120373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45969.537439120373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45969.537439120373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45969.537439120373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45969.537439120373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45969.537439120373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45969.537439120373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45969.537439120373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45969.537439120373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45969.537439120373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45969.537439120373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45969.537439120373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45969.537439120373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45969.537439120373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45969.537439120373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45969.537439120373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45969.537439120373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45969.537439120373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45969.537439120373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45969.537439120373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45969.537439120373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45969.537439120373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45969.537439120373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45969.537439120373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45969.537439120373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45969.537439120373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45969.537439120373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45969.537439120373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45969.537439120373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45969.537439120373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45969.537439120373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45969.537439120373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45969.537439120373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45969.537439120373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45969.537439120373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45969.537439120373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45969.537439120373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45969.537439120373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45969.537439120373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45969.537439120373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45969.537439120373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45969.537439120373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45969.537439120373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45969.537439120373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45969.537439120373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45969.537439120373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45969.537439120373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45969.537439120373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45969.537439120373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45969.537439120373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45969.537439120373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45969.537439120373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45969.537439120373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45969.537439120373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45969.537439120373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45969.537439120373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45969.537439120373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45969.537439120373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45969.537439120373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45969.537439120373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45969.537439120373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45969.537439120373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45969.537439120373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45969.537439120373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45969.537439120373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45969.537439120373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45969.537439120373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45969.537439120373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45969.537439120373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45969.537439120373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45969.537439120373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45969.537439120373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45969.537439120373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45969.537439120373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45969.537439120373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45969.537439120373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45969.537439120373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45969.537439120373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45969.537439120373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45969.537439120373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45969.537439120373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45969.537439120373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45969.537439120373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45969.537439120373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45969.537439120373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45969.537439120373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45969.537439120373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45969.537439120373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45969.537439120373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45969.537439120373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45969.537439120373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45969.537439120373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45969.537439120373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45969.537439120373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45969.537439120373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45969.537439120373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45969.537439120373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45969.537439120373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45969.537439120373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45969.537439120373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45969.537439120373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45969.537439120373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45969.537439120373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45969.537439120373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45969.537439120373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45969.537439120373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45969.537439120373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45969.537439120373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45969.537439120373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45969.537439120373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45969.537439120373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45969.537439120373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45969.537439120373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45969.537439120373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45969.537439120373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45969.537439120373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45969.537439120373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45969.537439120373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45969.537439120373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45969.537439120373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45969.537439120373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45969.537439120373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45969.537439120373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45969.537439120373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45969.537439120373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45969.537439120373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45969.537439120373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45969.537439120373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45969.537439120373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45969.537439120373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45969.537439120373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45969.537439120373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45969.537439120373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45969.537439120373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45969.537439120373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45969.537439120373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45969.537439120373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45969.537439120373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45969.537439120373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45969.537439120373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45969.537439120373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45969.537439120373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45969.537439120373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45969.537439120373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45969.537439120373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45969.537439120373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45969.537439120373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45969.537439120373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45969.537439120373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45969.537439120373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45969.537439120373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45969.537439120373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45969.537439120373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45969.537439120373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45969.537439120373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45969.537439120373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45969.537439120373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45969.537439120373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45969.537439120373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45969.537439120373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45969.537439120373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45969.537439120373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45969.537439120373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45969.537439120373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45969.537439120373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45969.537439120373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45969.537439120373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45969.537439120373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45969.537439120373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45969.537439120373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45969.537439120373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45969.537439120373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45969.537439120373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45969.537439120373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45969.537439120373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45969.537439120373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45969.537439120373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45969.537439120373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45969.537439120373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45969.537439120373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45969.537439120373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45969.537439120373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45969.537439120373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45969.537439120373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45969.537439120373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45969.537439120373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45969.537439120373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45969.537439120373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45969.537439120373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45969.537439120373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45969.537439120373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45969.537439120373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45969.537439120373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45969.537439120373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45969.537439120373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45969.537439120373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45969.537439120373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45969.537439120373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45969.537439120373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45969.537439120373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45969.537439120373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45969.537439120373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45969.537439120373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45969.537439120373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45969.537439120373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45969.537439120373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45969.537439120373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45969.537439120373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45969.537439120373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45969.537439120373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45969.537439120373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45969.537439120373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45969.537439120373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45969.537439120373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45969.537439120373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45969.537439120373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45969.537439120373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45969.537439120373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45969.537439120373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45969.537439120373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45969.537439120373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45969.537439120373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45969.537439120373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45969.537439120373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45969.537439120373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45969.537439120373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45969.537439120373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45969.537439120373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45969.537439120373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45969.537439120373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45969.537439120373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45969.537439120373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45969.537439120373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45969.537439120373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45969.537439120373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45969.537439120373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45969.537439120373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45969.537439120373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45969.537439120373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45969.537439120373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45969.537439120373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45969.537439120373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45969.537439120373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45969.537439120373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45969.537439120373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45969.537439120373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45969.537439120373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45969.537439120373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45969.537439120373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45969.537439120373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45969.537439120373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45969.537439120373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45969.537439120373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45969.537439120373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45969.537439120373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45969.537439120373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45969.537439120373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45969.537439120373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45969.537439120373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45969.537439120373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45969.537439120373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45969.537439120373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45969.537439120373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45969.537439120373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45969.537439120373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45969.537439120373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45969.537439120373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45969.537439120373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45969.537439120373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45969.537439120373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45969.537439120373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45969.537439120373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45969.537439120373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45969.537439120373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45969.537439120373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45969.537439120373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45969.537439120373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45969.537439120373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45969.537439120373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45969.537439120373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45969.537439120373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45969.537439120373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45969.537439120373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45969.537439120373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45969.537439120373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45969.537439120373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45969.537439120373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45969.537439120373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45969.537439120373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45969.537439120373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45969.537439120373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45969.537439120373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45969.537439120373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45969.537439120373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45969.537439120373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45969.537439120373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45969.537439120373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45969.537439120373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45969.537439120373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45969.537439120373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45969.537439120373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45969.537439120373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45969.537439120373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45969.537439120373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45969.537439120373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45969.537439120373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45969.537439120373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45969.537439120373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45969.537439120373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45969.537439120373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45969.537439120373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45969.537439120373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45969.537439120373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45969.537439120373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45969.537439120373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45969.537439120373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45969.537439120373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45969.537439120373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45969.537439120373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45969.537439120373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45969.537439120373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45969.537439120373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45969.537439120373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45969.537439120373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45969.537439120373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45969.537439120373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45969.537439120373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45969.537439120373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45969.537439120373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45969.537439120373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45969.537439120373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45969.537439120373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45969.537439120373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45969.537439120373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45969.537439120373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45969.537439120373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45969.537439120373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45969.537439120373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45969.537439120373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45969.537439120373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45969.537439120373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45969.537439120373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45969.537439120373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45969.537439120373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45969.537439120373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45969.537439120373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45969.537439120373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45969.537439120373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45969.537439120373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45969.537439120373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45969.537439120373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45969.537439120373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45969.537439120373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45969.537439120373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45969.537439120373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45969.537439120373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45969.537439120373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45969.537439120373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45969.537439120373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45969.537439120373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45969.537439120373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45969.537439120373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45969.537439120373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45969.537439120373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45969.537439120373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45969.537439120373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45969.537439120373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45969.537439120373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45969.537439120373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45969.537439120373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45969.537439120373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45969.537439120373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45969.537439120373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45969.537439120373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45969.537439120373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45969.537439120373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45969.537439120373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45969.537439120373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45969.537439120373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45969.537439120373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45969.537439120373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45969.537439120373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45969.537439120373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45969.537439120373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45969.537439120373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45969.537439120373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45969.537439120373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45969.537439120373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45969.537439120373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45969.537439120373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45969.537439120373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45969.537439120373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45969.537439120373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45969.537439120373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45969.537439120373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45969.537439120373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45969.537439120373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45969.537439120373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45969.537439120373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45969.537439120373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45969.537439120373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45969.537439120373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45969.537439120373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45969.537439120373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45969.537439120373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45969.537439120373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45969.537439120373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45969.537439120373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45969.537439120373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45969.537439120373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45969.537439120373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45969.537439120373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45969.537439120373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45969.537439120373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45969.537439120373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45969.537439120373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45969.537439120373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45969.537439120373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45969.537439120373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45969.537439120373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45969.537439120373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45969.537439120373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45969.537439120373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45969.537439120373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45969.537439120373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45969.537439120373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45969.537439120373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45969.537439120373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45969.537439120373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45969.537439120373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45969.537439120373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45969.537439120373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45969.537439120373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45969.537439120373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45969.537439120373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45969.537439120373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45969.537439120373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45969.537439120373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45969.537439120373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45969.537439120373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45969.537439120373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45969.537439120373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45969.537439120373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45969.537439120373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45969.537439120373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45969.537439120373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45969.537439120373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45969.537439120373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45969.537439120373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45969.537439120373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45969.537439120373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45969.537439120373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45969.537439120373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45969.537439120373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45969.537439120373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45969.537439120373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45969.537439120373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45969.537439120373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45969.537439120373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45969.537439120373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45969.537439120373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45969.537439120373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45969.537439120373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45969.537439120373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45969.537439120373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45969.537439120373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45969.537439120373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45969.537439120373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45969.537439120373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45969.537439120373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45969.537439120373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45969.537439120373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45969.537439120373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45969.537439120373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45969.537439120373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45969.537439120373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45969.537439120373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45969.537439120373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45969.537439120373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45969.537439120373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45969.537439120373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45969.537439120373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45969.537439120373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45969.537439120373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45969.537439120373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45969.537439120373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45969.537439120373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45969.537439120373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45969.537439120373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45969.537439120373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45969.537439120373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45969.537439120373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45969.537439120373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45969.537439120373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45969.537439120373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45969.537439120373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45969.537439120373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45969.537439120373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45969.537439120373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45969.537439120373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45969.537439120373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45969.537439120373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45969.537439120373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45969.537439120373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45969.537439120373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45969.537439120373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45969.537439120373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45969.537439120373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45969.537439120373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45969.537439120373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45969.537439120373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45969.537439120373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45969.537439120373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45969.537439120373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45969.537439120373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45969.537439120373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45969.537439120373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45969.537439120373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45969.537439120373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45969.537439120373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45969.537439120373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45969.537439120373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45969.537439120373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45969.537439120373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45969.537439120373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45969.537439120373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45969.537439120373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45969.537439120373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45969.537439120373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45969.537439120373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45969.537439120373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45969.537439120373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45969.537439120373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45969.537439120373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45969.537439120373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45969.537439120373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45969.537439120373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45969.537439120373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45969.537439120373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45969.537439120373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45969.537439120373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45969.537439120373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45969.537439120373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45969.537439120373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45969.537439120373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45969.537439120373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45969.537439120373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45969.537439120373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45969.537439120373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45969.537439120373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45969.537439120373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45969.537439120373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45969.537439120373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45969.537439120373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45969.537439120373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45969.537439120373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45969.537439120373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45969.537439120373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45969.537439120373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45969.537439120373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45969.537439120373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45969.537439120373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45969.537439120373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45969.537439120373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45969.537439120373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45969.537439120373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45969.537439120373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45969.537439120373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45969.537439120373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45969.537439120373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45969.537439120373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45969.537439120373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45969.537439120373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45969.537439120373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45969.537439120373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45969.537439120373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45969.537439120373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45969.537439120373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45969.537439120373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45969.537439120373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45969.537439120373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45969.537439120373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45969.537439120373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45969.537439120373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45969.537439120373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45969.537439120373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45969.537439120373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45969.537439120373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45969.537439120373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45969.537439120373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45969.537439120373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45969.537439120373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45969.537439120373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45969.537439120373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45969.537439120373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45969.537439120373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45969.537439120373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45969.537439120373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45969.537439120373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45969.537439120373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45969.537439120373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45969.537439120373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45969.537439120373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45969.537439120373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45969.537439120373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45969.537439120373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45969.537439120373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45969.537439120373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45969.537439120373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45969.537439120373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45969.537439120373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45969.537439120373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45969.537439120373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45969.537439120373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45969.537439120373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45969.537439120373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45969.537439120373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45969.537439120373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45969.537439120373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45969.537439120373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45969.537439120373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45969.537439120373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45969.537439120373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45969.537439120373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45969.537439120373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45969.537439120373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45969.537439120373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45969.537439120373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45969.537439120373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45969.537439120373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45969.537439120373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45969.537439120373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45969.537439120373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45969.537439120373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45969.537439120373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45969.537439120373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45969.537439120373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45969.537439120373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45969.537439120373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45969.537439120373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45969.537439120373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45969.537439120373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45969.537439120373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45969.537439120373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45969.537439120373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45969.537439120373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45969.537439120373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45969.537439120373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45969.537439120373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45969.537439120373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45969.537439120373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45969.537439120373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45969.537439120373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45969.537439120373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45969.537439120373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45969.537439120373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45969.537439120373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45969.537439120373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45969.537439120373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45969.537439120373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45969.537439120373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45969.537439120373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45969.537439120373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45969.537439120373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45969.537439120373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45969.537439120373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45969.537439120373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45969.537439120373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45969.537439120373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45969.537439120373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45969.537439120373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45969.537439120373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45969.537439120373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45969.537439120373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45969.537439120373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45969.537439120373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45969.537439120373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45969.537439120373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45969.537439120373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45969.537439120373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45969.537439120373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45969.537439120373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45969.537439120373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45969.537439120373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45969.537439120373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45969.537439120373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45969.537439120373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45969.537439120373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45969.537439120373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45969.537439120373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45969.537439120373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45969.537439120373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45969.537439120373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45969.537439120373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45969.537439120373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45969.537439120373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45969.537439120373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45969.537439120373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45969.537439120373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45969.537439120373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45969.537439120373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45969.537439120373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45969.537439120373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45969.537439120373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45969.537439120373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45969.537439120373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45969.537439120373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45969.537439120373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45969.537439120373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45969.537439120373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45969.537439120373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45969.537439120373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45969.537439120373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45969.537439120373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45969.537439120373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45969.537439120373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45969.537439120373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45969.537439120373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45969.537439120373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45969.537439120373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45969.537439120373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45969.537439120373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45969.537439120373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45969.537439120373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45969.537439120373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45969.537439120373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45969.537439120373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45969.537439120373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45969.537439120373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45969.537439120373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45969.537439120373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45969.537439120373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45969.537439120373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45969.537439120373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45969.537439120373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45969.537439120373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45969.537439120373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45969.537439120373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45969.537439120373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45969.537439120373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45969.537439120373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45969.537439120373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45969.537439120373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45969.537439120373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45969.537439120373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45969.537439120373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45969.537439120373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45969.537439120373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45969.537439120373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45969.537439120373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45969.537439120373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45969.537439120373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45969.537439120373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45969.537439120373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45969.537439120373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45969.537439120373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45969.537439120373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45969.537439120373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45969.537439120373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45969.537439120373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45969.537439120373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45969.537439120373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45969.537439120373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45969.537439120373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45969.537439120373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45969.537439120373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45969.537439120373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45969.537439120373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45969.537439120373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45969.537439120373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45969.537439120373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45969.537439120373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45969.537439120373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45969.537439120373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45969.537439120373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45969.537439120373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45969.537439120373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45969.537439120373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45969.537439120373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45969.537439120373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45969.537439120373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45969.537439120373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45969.537439120373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45969.537439120373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45969.537439120373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45969.537439120373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45969.537439120373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45969.537439120373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45969.537439120373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45969.537439120373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45969.537439120373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45969.537439120373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45969.537439120373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45969.537439120373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45969.537439120373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45969.537439120373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45969.537439120373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45969.537439120373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45969.537439120373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45969.537439120373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45969.537439120373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45969.537439120373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45969.537439120373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45969.537439120373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45969.537439120373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45969.537439120373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45969.537439120373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45969.537439120373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45969.537439120373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45969.537439120373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45969.537439120373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45969.537439120373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45969.537439120373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45969.537439120373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45969.537439120373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45969.537439120373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45969.537439120373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4" ca="1" si="0">IFERROR(NOW()-F2,"")</f>
        <v>266.05672152777697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3</v>
      </c>
      <c r="D3" s="92" t="s">
        <v>28258</v>
      </c>
      <c r="E3" s="95" t="s">
        <v>39021</v>
      </c>
      <c r="F3" s="96">
        <v>45969.436805555553</v>
      </c>
      <c r="G3" s="136">
        <f t="shared" ca="1" si="0"/>
        <v>0.10063356481987284</v>
      </c>
      <c r="H3" s="96">
        <v>45969.410590277781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35229</v>
      </c>
      <c r="E4" s="95" t="s">
        <v>39021</v>
      </c>
      <c r="F4" s="96"/>
      <c r="G4" s="136">
        <f t="shared" ca="1" si="0"/>
        <v>45969.537439120373</v>
      </c>
      <c r="H4" s="96">
        <v>45969.414502314816</v>
      </c>
      <c r="I4" s="135" t="str">
        <f>IFERROR(VLOOKUP(D4,DB!A:F,6,0),"")</f>
        <v>Generator-SG</v>
      </c>
      <c r="J4" s="135" t="str">
        <f>IFERROR(VLOOKUP(D4,DB!A:G,7,0),"")</f>
        <v>Dead</v>
      </c>
      <c r="K4" s="98" t="s">
        <v>39112</v>
      </c>
      <c r="L4" s="92" t="str">
        <f>IFERROR(VLOOKUP(D4,DB!A:I,9,0),"")</f>
        <v>Latis</v>
      </c>
    </row>
    <row r="5" spans="1:16" ht="15" customHeight="1">
      <c r="A5" s="135" t="s">
        <v>39113</v>
      </c>
      <c r="B5" s="135" t="str">
        <f>IFERROR(VLOOKUP(D5,DB!A:K,11,0),"")</f>
        <v>R4</v>
      </c>
      <c r="C5" s="94">
        <v>1</v>
      </c>
      <c r="D5" s="92" t="s">
        <v>37635</v>
      </c>
      <c r="E5" s="95" t="s">
        <v>39021</v>
      </c>
      <c r="F5" s="96"/>
      <c r="G5" s="136">
        <f t="shared" ca="1" si="0"/>
        <v>45969.537439120373</v>
      </c>
      <c r="H5" s="96">
        <v>45969.48704861111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136">
        <f t="shared" ca="1" si="0"/>
        <v>45969.537439120373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45969.537439120373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45969.537439120373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45969.537439120373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45969.537439120373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45969.537439120373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45969.537439120373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45969.537439120373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45969.537439120373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45969.537439120373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45969.537439120373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45969.537439120373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45969.537439120373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45969.537439120373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45969.537439120373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45969.537439120373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45969.537439120373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45969.537439120373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45969.537439120373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45969.537439120373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45969.537439120373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45969.537439120373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45969.537439120373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45969.537439120373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45969.537439120373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45969.537439120373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45969.537439120373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45969.537439120373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45969.537439120373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45969.537439120373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45969.537439120373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45969.537439120373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45969.537439120373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45969.537439120373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45969.537439120373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45969.537439120373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45969.537439120373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45969.537439120373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45969.537439120373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45969.537439120373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45969.537439120373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45969.537439120373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45969.537439120373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45969.537439120373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45969.537439120373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45969.537439120373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45969.537439120373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45969.537439120373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45969.537439120373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45969.537439120373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45969.537439120373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45969.537439120373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45969.537439120373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45969.537439120373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45969.537439120373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45969.537439120373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45969.537439120373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45969.537439120373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45969.537439120373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45969.537439120373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45969.537439120373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45969.537439120373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45969.537439120373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45969.537439120373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45969.537439120373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45969.537439120373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45969.537439120373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45969.537439120373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45969.537439120373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45969.537439120373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45969.537439120373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45969.537439120373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45969.537439120373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45969.537439120373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45969.537439120373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45969.537439120373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45969.537439120373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45969.537439120373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45969.537439120373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45969.537439120373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45969.537439120373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45969.537439120373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45969.537439120373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45969.537439120373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45969.537439120373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45969.537439120373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45969.537439120373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45969.537439120373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45969.537439120373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45969.537439120373</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77.705378935184854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43.348561805556528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60" ca="1" si="1">IFERROR(NOW()-F4,"")</f>
        <v>20.87632800926076</v>
      </c>
      <c r="H4" s="125">
        <v>45948.661111111112</v>
      </c>
      <c r="I4" s="124" t="str">
        <f>IFERROR(VLOOKUP(D4,DB!A:F,6,0),"")</f>
        <v>SCECO</v>
      </c>
      <c r="J4" s="124" t="str">
        <f>IFERROR(VLOOKUP(D4,DB!A:G,7,0),"")</f>
        <v>Dead</v>
      </c>
      <c r="K4" s="124" t="s">
        <v>39120</v>
      </c>
      <c r="L4" s="124" t="str">
        <f>IFERROR(VLOOKUP(D4,DB!A:I,9,0),"")</f>
        <v>Latis</v>
      </c>
    </row>
    <row r="5" spans="1:13">
      <c r="A5" s="124"/>
      <c r="B5" s="124" t="str">
        <f>IFERROR(VLOOKUP(D5,DB!A:K,11,0),"")</f>
        <v/>
      </c>
      <c r="C5" s="124"/>
      <c r="D5" s="124"/>
      <c r="E5" s="124"/>
      <c r="F5" s="125"/>
      <c r="G5" s="126">
        <f t="shared" ca="1" si="1"/>
        <v>45969.537439120373</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45969.537439120373</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45969.537439120373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45969.537439120373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45969.537439120373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45969.537439120373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45969.537439120373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45969.537439120373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45969.537439120373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45969.537439120373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45969.537439120373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45969.537439120373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45969.537439120373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45969.537439120373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45969.537439120373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45969.537439120373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45969.537439120373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45969.537439120373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45969.537439120373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45969.537439120373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45969.537439120373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45969.537439120373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45969.537439120373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45969.537439120373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45969.537439120373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45969.537439120373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45969.537439120373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45969.537439120373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45969.537439120373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45969.537439120373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45969.537439120373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45969.537439120373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45969.537439120373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45969.537439120373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45969.537439120373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45969.537439120373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45969.537439120373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45969.537439120373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45969.537439120373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45969.537439120373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45969.537439120373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45969.537439120373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45969.537439120373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45969.537439120373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45969.537439120373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45969.537439120373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45969.537439120373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45969.537439120373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45969.537439120373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45969.537439120373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45969.537439120373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45969.537439120373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45969.537439120373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45969.537439120373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45969.537439120373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45969.537439120373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45969.537439120373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45969.537439120373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45969.537439120373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45969.537439120373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45969.537439120373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45969.537439120373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45969.537439120373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45969.537439120373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45969.537439120373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45969.537439120373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45969.537439120373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45969.537439120373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45969.537439120373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45969.537439120373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45969.537439120373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45969.537439120373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45969.537439120373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45969.537439120373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45969.537439120373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45969.537439120373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45969.537439120373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45969.537439120373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45969.537439120373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45969.537439120373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45969.537439120373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45969.537439120373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45969.537439120373</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45969.537439120373</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45969.537439120373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45969.537439120373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45969.537439120373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45969.537439120373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45969.537439120373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45969.537439120373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45969.537439120373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45969.537439120373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45969.537439120373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45969.537439120373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45969.537439120373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45969.537439120373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45969.537439120373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45969.537439120373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45969.537439120373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45969.537439120373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45969.537439120373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45969.537439120373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45969.537439120373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45969.537439120373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45969.537439120373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45969.537439120373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45969.537439120373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45969.537439120373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45969.537439120373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45969.537439120373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45969.537439120373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45969.537439120373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45969.537439120373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45969.537439120373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45969.537439120373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45969.537439120373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45969.537439120373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45969.537439120373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45969.537439120373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45969.537439120373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45969.537439120373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45969.537439120373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45969.537439120373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45969.537439120373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45969.537439120373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45969.537439120373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45969.537439120373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45969.537439120373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45969.537439120373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45969.537439120373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45969.537439120373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45969.537439120373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45969.537439120373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45969.537439120373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45969.537439120373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45969.537439120373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45969.537439120373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45969.537439120373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45969.537439120373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45969.537439120373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45969.537439120373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45969.537439120373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45969.537439120373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45969.537439120373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45969.537439120373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45969.537439120373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45969.537439120373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45969.537439120373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45969.537439120373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45969.537439120373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45969.537439120373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45969.537439120373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45969.537439120373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45969.537439120373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45969.537439120373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45969.537439120373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45969.537439120373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45969.537439120373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45969.537439120373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45969.537439120373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45969.537439120373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45969.537439120373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45969.537439120373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45969.537439120373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45969.537439120373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45969.537439120373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45969.537439120373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45969.537439120373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45969.537439120373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45969.537439120373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45969.537439120373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45969.537439120373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45969.537439120373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45969.537439120373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45969.537439120373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45969.537439120373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45969.537439120373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45969.537439120373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45969.537439120373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45969.537439120373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45969.537439120373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45969.537439120373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45969.537439120373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45969.537439120373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45969.537439120373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45969.537439120373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45969.537439120373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45969.537439120373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45969.537439120373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45969.537439120373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45969.537439120373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45969.537439120373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45969.537439120373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45969.537439120373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45969.537439120373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45969.537439120373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45969.537439120373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45969.537439120373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45969.537439120373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45969.537439120373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45969.537439120373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45969.537439120373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45969.537439120373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45969.537439120373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45969.537439120373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45969.537439120373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45969.537439120373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45969.537439120373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45969.537439120373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45969.537439120373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45969.537439120373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45969.537439120373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45969.537439120373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45969.537439120373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45969.537439120373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45969.537439120373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45969.537439120373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45969.537439120373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45969.537439120373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45969.537439120373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45969.537439120373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45969.537439120373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45969.537439120373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45969.537439120373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45969.537439120373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45969.537439120373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45969.537439120373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45969.537439120373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45969.537439120373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45969.537439120373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45969.537439120373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45969.537439120373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45969.537439120373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45969.537439120373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45969.537439120373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45969.537439120373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45969.537439120373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45969.537439120373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45969.537439120373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45969.537439120373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45969.537439120373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45969.537439120373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45969.537439120373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45969.537439120373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45969.537439120373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45969.537439120373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45969.537439120373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45969.537439120373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45969.537439120373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45969.537439120373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45969.537439120373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45969.537439120373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45969.537439120373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45969.537439120373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45969.537439120373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45969.537439120373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45969.537439120373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45969.537439120373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45969.537439120373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45969.537439120373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45969.537439120373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45969.537439120373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45969.537439120373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45969.537439120373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45969.537439120373</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45969.537439120373</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45969.537439120373</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9.2740046296967193E-2</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4.1038657407625578E-2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45969.537439120373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45969.537439120373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45969.537439120373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45969.537439120373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45969.537439120373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45969.537439120373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45969.537439120373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45969.537439120373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45969.537439120373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45969.537439120373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45969.537439120373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45969.537439120373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45969.537439120373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45969.537439120373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45969.537439120373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45969.537439120373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45969.537439120373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45969.537439120373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45969.537439120373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45969.537439120373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45969.537439120373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45969.537439120373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45969.537439120373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45969.537439120373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45969.537439120373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45969.537439120373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45969.537439120373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45969.537439120373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45969.537439120373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45969.537439120373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45969.537439120373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45969.537439120373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45969.537439120373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45969.537439120373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45969.537439120373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45969.537439120373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45969.537439120373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45969.537439120373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45969.537439120373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45969.537439120373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45969.537439120373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45969.537439120373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45969.537439120373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45969.537439120373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45969.537439120373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45969.537439120373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45969.537439120373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45969.537439120373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45969.537439120373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45969.537439120373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45969.537439120373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45969.537439120373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45969.537439120373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45969.537439120373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45969.537439120373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45969.537439120373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45969.537439120373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45969.537439120373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45969.537439120373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45969.537439120373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45969.537439120373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45969.537439120373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45969.537439120373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45969.537439120373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45969.537439120373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45969.537439120373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45969.537439120373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45969.537439120373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45969.537439120373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45969.537439120373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45969.537439120373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45969.537439120373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45969.537439120373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45969.537439120373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45969.537439120373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45969.537439120373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45969.537439120373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45969.537439120373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45969.537439120373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45969.537439120373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45969.537439120373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45969.537439120373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45969.537439120373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45969.537439120373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45969.537439120373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45969.537439120373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45969.537439120373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45969.537439120373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45969.537439120373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45969.537439120373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45969.537439120373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45969.537439120373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45969.537439120373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45969.537439120373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45969.537439120373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45969.537439120373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45969.537439120373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45969.537439120373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45969.537439120373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45969.537439120373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45969.537439120373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45969.537439120373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45969.537439120373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45969.537439120373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45969.537439120373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45969.537439120373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45969.537439120373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45969.537439120373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45969.537439120373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45969.537439120373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45969.537439120373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45969.537439120373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45969.537439120373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45969.537439120373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45969.537439120373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45969.537439120373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45969.537439120373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45969.537439120373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45969.537439120373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45969.537439120373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45969.537439120373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45969.537439120373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45969.537439120373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45969.537439120373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45969.537439120373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45969.537439120373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45969.537439120373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45969.537439120373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45969.537439120373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45969.537439120373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45969.537439120373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45969.537439120373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45969.537439120373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45969.537439120373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45969.537439120373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45969.537439120373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45969.537439120373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45969.537439120373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45969.537439120373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45969.537439120373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45969.537439120373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45969.537439120373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45969.537439120373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45969.537439120373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45969.537439120373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45969.537439120373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45969.537439120373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45969.537439120373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45969.537439120373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45969.537439120373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45969.537439120373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45969.537439120373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45969.537439120373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45969.537439120373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45969.537439120373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45969.537439120373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45969.537439120373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45969.537439120373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45969.537439120373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45969.537439120373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45969.537439120373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45969.537439120373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45969.537439120373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45969.537439120373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45969.537439120373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45969.537439120373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45969.537439120373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45969.537439120373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45969.537439120373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45969.537439120373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45969.537439120373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45969.537439120373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45969.537439120373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45969.537439120373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45969.537439120373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45969.537439120373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45969.537439120373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45969.537439120373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45969.537439120373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45969.537439120373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45969.537439120373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45969.537439120373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45969.537439120373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45969.537439120373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45969.537439120373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45969.537439120373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45969.537439120373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45969.537439120373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45969.537439120373</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45969.537439120373</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45969.537439120373</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45969.537439120373</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