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27" documentId="13_ncr:1_{F6CB121F-512D-4AA6-A0C1-0FB36C537598}" xr6:coauthVersionLast="47" xr6:coauthVersionMax="47" xr10:uidLastSave="{2A1583D7-C2B8-4F95-A958-780E975EC1C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<sst xmlns="http://schemas.openxmlformats.org/spreadsheetml/2006/main" count="180276" uniqueCount="39123">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</sst>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302.90470937499776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6.2799652776448056E-2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45965.853135300924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45965.853135300924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45965.853135300924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45965.853135300924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45965.853135300924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45965.853135300924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45965.853135300924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45965.853135300924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45965.853135300924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45965.853135300924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45965.853135300924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45965.853135300924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45965.853135300924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45965.853135300924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45965.853135300924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45965.853135300924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45965.853135300924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45965.853135300924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45965.853135300924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45965.853135300924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45965.853135300924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45965.853135300924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45965.853135300924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45965.853135300924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45965.853135300924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45965.853135300924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45965.853135300924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45965.853135300924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45965.853135300924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45965.853135300924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45965.853135300924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45965.853135300924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45965.853135300924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45965.853135300924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45965.853135300924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45965.853135300924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45965.853135300924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45965.853135300924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45965.853135300924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45965.853135300924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45965.853135300924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45965.853135300924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45965.853135300924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45965.853135300924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45965.853135300924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45965.853135300924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45965.853135300924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45965.853135300924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45965.853135300924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45965.853135300924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45965.853135300924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45965.853135300924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45965.853135300924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45965.853135300924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45965.853135300924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45965.853135300924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45965.853135300924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45965.853135300924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45965.853135300924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45965.853135300924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45965.853135300924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45965.853135300924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45965.853135300924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45965.853135300924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45965.853135300924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45965.853135300924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45965.853135300924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45965.853135300924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45965.853135300924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45965.853135300924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45965.853135300924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45965.853135300924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45965.853135300924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45965.853135300924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45965.853135300924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45965.853135300924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45965.853135300924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45965.853135300924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45965.853135300924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45965.853135300924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45965.853135300924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45965.853135300924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45965.853135300924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45965.853135300924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45965.853135300924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45965.853135300924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45965.853135300924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45965.853135300924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45965.853135300924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45965.853135300924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45965.853135300924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45965.853135300924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45965.853135300924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45965.853135300924</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45965.853135300924</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ED9862B8-F60D-4360-97A7-C0F94728942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140.85329733796243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7.1110519675930846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26000</v>
      </c>
      <c r="E5" s="113" t="s">
        <v>39021</v>
      </c>
      <c r="F5" s="114"/>
      <c r="G5" s="115">
        <f ca="1">IFERROR(NOW()-F5,"-")</f>
        <v>45965.853135300924</v>
      </c>
      <c r="H5" s="114">
        <v>45965.846979166665</v>
      </c>
      <c r="I5" s="18" t="str">
        <f>IFERROR(VLOOKUP(D5,DB!A:F,6,0),"")</f>
        <v>Generator-SG</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45965.853135300924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45965.853135300924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45965.853135300924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45965.853135300924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45965.853135300924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45965.853135300924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45965.853135300924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45965.853135300924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45965.853135300924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45965.853135300924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45965.853135300924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45965.853135300924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45965.853135300924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45965.853135300924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45965.853135300924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45965.853135300924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45965.853135300924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45965.853135300924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45965.853135300924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45965.853135300924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45965.853135300924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45965.853135300924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45965.853135300924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45965.853135300924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45965.853135300924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45965.853135300924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45965.853135300924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45965.853135300924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45965.853135300924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45965.853135300924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45965.853135300924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45965.853135300924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45965.853135300924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45965.853135300924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45965.853135300924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45965.853135300924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45965.853135300924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45965.853135300924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45965.853135300924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45965.853135300924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45965.853135300924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45965.853135300924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45965.853135300924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45965.853135300924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45965.853135300924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45965.853135300924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45965.853135300924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45965.853135300924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45965.853135300924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45965.853135300924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45965.853135300924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45965.853135300924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45965.853135300924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45965.853135300924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45965.853135300924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45965.853135300924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45965.853135300924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45965.853135300924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45965.853135300924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45965.853135300924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45965.853135300924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45965.853135300924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45965.853135300924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45965.853135300924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45965.853135300924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45965.853135300924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45965.853135300924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45965.853135300924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45965.853135300924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45965.853135300924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45965.853135300924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45965.853135300924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45965.853135300924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45965.853135300924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45965.853135300924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45965.853135300924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45965.853135300924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45965.853135300924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45965.853135300924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45965.853135300924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45965.853135300924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45965.853135300924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45965.853135300924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45965.853135300924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45965.853135300924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45965.853135300924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45965.853135300924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45965.853135300924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45965.853135300924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45965.853135300924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45965.853135300924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45965.853135300924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45965.853135300924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45965.853135300924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45965.853135300924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45965.853135300924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45965.853135300924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45965.853135300924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45965.853135300924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45965.853135300924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45965.853135300924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45965.853135300924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45965.853135300924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45965.853135300924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45965.853135300924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45965.853135300924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45965.853135300924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45965.853135300924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45965.853135300924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45965.853135300924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45965.853135300924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45965.853135300924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45965.853135300924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45965.853135300924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45965.853135300924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45965.853135300924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45965.853135300924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45965.853135300924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45965.853135300924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45965.853135300924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45965.853135300924</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45965.853135300924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45965.853135300924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45965.853135300924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45965.853135300924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45965.853135300924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45965.853135300924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45965.853135300924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45965.853135300924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45965.853135300924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45965.853135300924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45965.853135300924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45965.853135300924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45965.853135300924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45965.853135300924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45965.853135300924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45965.853135300924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45965.853135300924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45965.853135300924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45965.853135300924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45965.853135300924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45965.853135300924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45965.853135300924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45965.853135300924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45965.853135300924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45965.853135300924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45965.853135300924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45965.853135300924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45965.853135300924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45965.853135300924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45965.853135300924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45965.853135300924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45965.853135300924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45965.853135300924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45965.853135300924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45965.853135300924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45965.853135300924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45965.853135300924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45965.853135300924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45965.853135300924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45965.853135300924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45965.853135300924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45965.853135300924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45965.853135300924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45965.853135300924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45965.853135300924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45965.853135300924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45965.853135300924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45965.853135300924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45965.853135300924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45965.853135300924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45965.853135300924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45965.853135300924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45965.853135300924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45965.853135300924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45965.853135300924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45965.853135300924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45965.853135300924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45965.853135300924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45965.853135300924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45965.853135300924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45965.853135300924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45965.853135300924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45965.853135300924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45965.853135300924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45965.853135300924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45965.853135300924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45965.853135300924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45965.853135300924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45965.853135300924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45965.853135300924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45965.853135300924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45965.853135300924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45965.853135300924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45965.853135300924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45965.853135300924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45965.853135300924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45965.853135300924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45965.853135300924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45965.853135300924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45965.853135300924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45965.853135300924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45965.853135300924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45965.853135300924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45965.853135300924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45965.853135300924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45965.853135300924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45965.853135300924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45965.853135300924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45965.853135300924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45965.853135300924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45965.853135300924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45965.853135300924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45965.853135300924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45965.853135300924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45965.853135300924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45965.853135300924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45965.853135300924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45965.853135300924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45965.853135300924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45965.853135300924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45965.853135300924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45965.853135300924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45965.853135300924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45965.853135300924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45965.853135300924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45965.853135300924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45965.853135300924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45965.853135300924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45965.853135300924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45965.853135300924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45965.853135300924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45965.853135300924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45965.853135300924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45965.853135300924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45965.853135300924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45965.853135300924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45965.853135300924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45965.853135300924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45965.853135300924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45965.853135300924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45965.853135300924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45965.853135300924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45965.853135300924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45965.853135300924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45965.853135300924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45965.853135300924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45965.853135300924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45965.853135300924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45965.853135300924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45965.853135300924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45965.853135300924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45965.853135300924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45965.853135300924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45965.853135300924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45965.853135300924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45965.853135300924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45965.853135300924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45965.853135300924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45965.853135300924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45965.853135300924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45965.853135300924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45965.853135300924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45965.853135300924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45965.853135300924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45965.853135300924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45965.853135300924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45965.853135300924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45965.853135300924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45965.853135300924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45965.853135300924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45965.853135300924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45965.853135300924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45965.853135300924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45965.853135300924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45965.853135300924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45965.853135300924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45965.853135300924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45965.853135300924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45965.853135300924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45965.853135300924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45965.853135300924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45965.853135300924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45965.853135300924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45965.853135300924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45965.853135300924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45965.853135300924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45965.853135300924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45965.853135300924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45965.853135300924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45965.853135300924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45965.853135300924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45965.853135300924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45965.853135300924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45965.853135300924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45965.853135300924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45965.853135300924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45965.853135300924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45965.853135300924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45965.853135300924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45965.853135300924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45965.853135300924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45965.853135300924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45965.853135300924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45965.853135300924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45965.853135300924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45965.853135300924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45965.853135300924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45965.853135300924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45965.853135300924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45965.853135300924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45965.853135300924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45965.853135300924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45965.853135300924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45965.853135300924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45965.853135300924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45965.853135300924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45965.853135300924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45965.853135300924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45965.853135300924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45965.853135300924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45965.853135300924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45965.853135300924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45965.853135300924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45965.853135300924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45965.853135300924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45965.853135300924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45965.853135300924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45965.853135300924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45965.853135300924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45965.853135300924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45965.853135300924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45965.853135300924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45965.853135300924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45965.853135300924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45965.853135300924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45965.853135300924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45965.853135300924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45965.853135300924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45965.853135300924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45965.853135300924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45965.853135300924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45965.853135300924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45965.853135300924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45965.853135300924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45965.853135300924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45965.853135300924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45965.853135300924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45965.853135300924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45965.853135300924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45965.853135300924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45965.853135300924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45965.853135300924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45965.853135300924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45965.853135300924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45965.853135300924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45965.853135300924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45965.853135300924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45965.853135300924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45965.853135300924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45965.853135300924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45965.853135300924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45965.853135300924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45965.853135300924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45965.853135300924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45965.853135300924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45965.853135300924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45965.853135300924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45965.853135300924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45965.853135300924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45965.853135300924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45965.853135300924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45965.853135300924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45965.853135300924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45965.853135300924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45965.853135300924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45965.853135300924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45965.853135300924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45965.853135300924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45965.853135300924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45965.853135300924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45965.853135300924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45965.853135300924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45965.853135300924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45965.853135300924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45965.853135300924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45965.853135300924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45965.853135300924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45965.853135300924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45965.853135300924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45965.853135300924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45965.853135300924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45965.853135300924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45965.853135300924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45965.853135300924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45965.853135300924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45965.853135300924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45965.853135300924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45965.853135300924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45965.853135300924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45965.853135300924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45965.853135300924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45965.853135300924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45965.853135300924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45965.853135300924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45965.853135300924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45965.853135300924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45965.853135300924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45965.853135300924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45965.853135300924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45965.853135300924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45965.853135300924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45965.853135300924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45965.853135300924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45965.853135300924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45965.853135300924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45965.853135300924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45965.853135300924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45965.853135300924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45965.853135300924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45965.853135300924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45965.853135300924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45965.853135300924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45965.853135300924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45965.853135300924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45965.853135300924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45965.853135300924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45965.853135300924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45965.853135300924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45965.853135300924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45965.853135300924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45965.853135300924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45965.853135300924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45965.853135300924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45965.853135300924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45965.853135300924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45965.853135300924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45965.853135300924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45965.853135300924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45965.853135300924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45965.853135300924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45965.853135300924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45965.853135300924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45965.853135300924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45965.853135300924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45965.853135300924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45965.853135300924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45965.853135300924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45965.853135300924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45965.853135300924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45965.853135300924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45965.853135300924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45965.853135300924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45965.853135300924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45965.853135300924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45965.853135300924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45965.853135300924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45965.853135300924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45965.853135300924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45965.853135300924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45965.853135300924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45965.853135300924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45965.853135300924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45965.853135300924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45965.853135300924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45965.853135300924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45965.853135300924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45965.853135300924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45965.853135300924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45965.853135300924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45965.853135300924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45965.853135300924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45965.853135300924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45965.853135300924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45965.853135300924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45965.853135300924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45965.853135300924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45965.853135300924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45965.853135300924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45965.853135300924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45965.853135300924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45965.853135300924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45965.853135300924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45965.853135300924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45965.853135300924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45965.853135300924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45965.853135300924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45965.853135300924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45965.853135300924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45965.853135300924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45965.853135300924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45965.853135300924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45965.853135300924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45965.853135300924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45965.853135300924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45965.853135300924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45965.853135300924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45965.853135300924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45965.853135300924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45965.853135300924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45965.853135300924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45965.853135300924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45965.853135300924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45965.853135300924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45965.853135300924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45965.853135300924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45965.853135300924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45965.853135300924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45965.853135300924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45965.853135300924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45965.853135300924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45965.853135300924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45965.853135300924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45965.853135300924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45965.853135300924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45965.853135300924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45965.853135300924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45965.853135300924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45965.853135300924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45965.853135300924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45965.853135300924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45965.853135300924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45965.853135300924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45965.853135300924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45965.853135300924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45965.853135300924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45965.853135300924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45965.853135300924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45965.853135300924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45965.853135300924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45965.853135300924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45965.853135300924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45965.853135300924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45965.853135300924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45965.853135300924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45965.853135300924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45965.853135300924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45965.853135300924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45965.853135300924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45965.853135300924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45965.853135300924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45965.853135300924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45965.853135300924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45965.853135300924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45965.853135300924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45965.853135300924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45965.853135300924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45965.853135300924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45965.853135300924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45965.853135300924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45965.853135300924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45965.853135300924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45965.853135300924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45965.853135300924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45965.853135300924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45965.853135300924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45965.853135300924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45965.853135300924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45965.853135300924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45965.853135300924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45965.853135300924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45965.853135300924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45965.853135300924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45965.853135300924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45965.853135300924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45965.853135300924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45965.853135300924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45965.853135300924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45965.853135300924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45965.853135300924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45965.853135300924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45965.853135300924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45965.853135300924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45965.853135300924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45965.853135300924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45965.853135300924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45965.853135300924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45965.853135300924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45965.853135300924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45965.853135300924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45965.853135300924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45965.853135300924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45965.853135300924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45965.853135300924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45965.853135300924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45965.853135300924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45965.853135300924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45965.853135300924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45965.853135300924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45965.853135300924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45965.853135300924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45965.853135300924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45965.853135300924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45965.853135300924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45965.853135300924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45965.853135300924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45965.853135300924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45965.853135300924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45965.853135300924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45965.853135300924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45965.853135300924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45965.853135300924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45965.853135300924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45965.853135300924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45965.853135300924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45965.853135300924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45965.853135300924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45965.853135300924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45965.853135300924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45965.853135300924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45965.853135300924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45965.853135300924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45965.853135300924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45965.853135300924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45965.853135300924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45965.853135300924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45965.853135300924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45965.853135300924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45965.853135300924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45965.853135300924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45965.853135300924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45965.853135300924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45965.853135300924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45965.853135300924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45965.853135300924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45965.853135300924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45965.853135300924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45965.853135300924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45965.853135300924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45965.853135300924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45965.853135300924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45965.853135300924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45965.853135300924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45965.853135300924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45965.853135300924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45965.853135300924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45965.853135300924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45965.853135300924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45965.853135300924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45965.853135300924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45965.853135300924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45965.853135300924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45965.853135300924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45965.853135300924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45965.853135300924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45965.853135300924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45965.853135300924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45965.853135300924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45965.853135300924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45965.853135300924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45965.853135300924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45965.853135300924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45965.853135300924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45965.853135300924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45965.853135300924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45965.853135300924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45965.853135300924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45965.853135300924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45965.853135300924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45965.853135300924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45965.853135300924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45965.853135300924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45965.853135300924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45965.853135300924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45965.853135300924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45965.853135300924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45965.853135300924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45965.853135300924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45965.853135300924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45965.853135300924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45965.853135300924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45965.853135300924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45965.853135300924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45965.853135300924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45965.853135300924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45965.853135300924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45965.853135300924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45965.853135300924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45965.853135300924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45965.853135300924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45965.853135300924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45965.853135300924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45965.853135300924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45965.853135300924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45965.853135300924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45965.853135300924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45965.853135300924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45965.853135300924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45965.853135300924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45965.853135300924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45965.853135300924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45965.853135300924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45965.853135300924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45965.853135300924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45965.853135300924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45965.853135300924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45965.853135300924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45965.853135300924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45965.853135300924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45965.853135300924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45965.853135300924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45965.853135300924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45965.853135300924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45965.853135300924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45965.853135300924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45965.853135300924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45965.853135300924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45965.853135300924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45965.853135300924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45965.853135300924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45965.853135300924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45965.853135300924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45965.853135300924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45965.853135300924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45965.853135300924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45965.853135300924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45965.853135300924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45965.853135300924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45965.853135300924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45965.853135300924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45965.853135300924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45965.853135300924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45965.853135300924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45965.853135300924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45965.853135300924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45965.853135300924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45965.853135300924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45965.853135300924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45965.853135300924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45965.853135300924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45965.853135300924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45965.853135300924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45965.853135300924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45965.853135300924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45965.853135300924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45965.853135300924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45965.853135300924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45965.853135300924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45965.853135300924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45965.853135300924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45965.853135300924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45965.853135300924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45965.853135300924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45965.853135300924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45965.853135300924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45965.853135300924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45965.853135300924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45965.853135300924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45965.853135300924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45965.853135300924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45965.853135300924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45965.853135300924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45965.853135300924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45965.853135300924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45965.853135300924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45965.853135300924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45965.853135300924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45965.853135300924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45965.853135300924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45965.853135300924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45965.853135300924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45965.853135300924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45965.853135300924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45965.853135300924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45965.853135300924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45965.853135300924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45965.853135300924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45965.853135300924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45965.853135300924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45965.853135300924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45965.853135300924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45965.853135300924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45965.853135300924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45965.853135300924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45965.853135300924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45965.853135300924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45965.853135300924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45965.853135300924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45965.853135300924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45965.853135300924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45965.853135300924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45965.853135300924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45965.853135300924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45965.853135300924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45965.853135300924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45965.853135300924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45965.853135300924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45965.853135300924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45965.853135300924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45965.853135300924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45965.853135300924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45965.853135300924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45965.853135300924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45965.853135300924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45965.853135300924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45965.853135300924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45965.853135300924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45965.853135300924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45965.853135300924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45965.853135300924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45965.853135300924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45965.853135300924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45965.853135300924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45965.853135300924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45965.853135300924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45965.853135300924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45965.853135300924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45965.853135300924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45965.853135300924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45965.853135300924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45965.853135300924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45965.853135300924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45965.853135300924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45965.853135300924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45965.853135300924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45965.853135300924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45965.853135300924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45965.853135300924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45965.853135300924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45965.853135300924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45965.853135300924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45965.853135300924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45965.853135300924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45965.853135300924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45965.853135300924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45965.853135300924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45965.853135300924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45965.853135300924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45965.853135300924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45965.853135300924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45965.853135300924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45965.853135300924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45965.853135300924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45965.853135300924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45965.853135300924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45965.853135300924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45965.853135300924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45965.853135300924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45965.853135300924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45965.853135300924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45965.853135300924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45965.853135300924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45965.853135300924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45965.853135300924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45965.853135300924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45965.853135300924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45965.853135300924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45965.853135300924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45965.853135300924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45965.853135300924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45965.853135300924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45965.853135300924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45965.853135300924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45965.853135300924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45965.853135300924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45965.853135300924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45965.853135300924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45965.853135300924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45965.853135300924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45965.853135300924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45965.853135300924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45965.853135300924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45965.853135300924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45965.853135300924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45965.853135300924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45965.853135300924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45965.853135300924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45965.853135300924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45965.853135300924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45965.853135300924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45965.853135300924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45965.853135300924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45965.853135300924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45965.853135300924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45965.853135300924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45965.853135300924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45965.853135300924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45965.853135300924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45965.853135300924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45965.853135300924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45965.853135300924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45965.853135300924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45965.853135300924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45965.853135300924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45965.853135300924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45965.853135300924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45965.853135300924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45965.853135300924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45965.853135300924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45965.853135300924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45965.853135300924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45965.853135300924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45965.853135300924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45965.853135300924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45965.853135300924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45965.853135300924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45965.853135300924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45965.853135300924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45965.853135300924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45965.853135300924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45965.853135300924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45965.853135300924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45965.853135300924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45965.853135300924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45965.853135300924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45965.853135300924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45965.853135300924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45965.853135300924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45965.853135300924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45965.853135300924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45965.853135300924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45965.853135300924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45965.853135300924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45965.853135300924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45965.853135300924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45965.853135300924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45965.853135300924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45965.853135300924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45965.853135300924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45965.853135300924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45965.853135300924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45965.853135300924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45965.853135300924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45965.853135300924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45965.853135300924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45965.853135300924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45965.853135300924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45965.853135300924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45965.853135300924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45965.853135300924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45965.853135300924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45965.853135300924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45965.853135300924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45965.853135300924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45965.853135300924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45965.853135300924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45965.853135300924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45965.853135300924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45965.853135300924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45965.853135300924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45965.853135300924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45965.853135300924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45965.853135300924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45965.853135300924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45965.853135300924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45965.853135300924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45965.853135300924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45965.853135300924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45965.853135300924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45965.853135300924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45965.853135300924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45965.853135300924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45965.853135300924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45965.853135300924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45965.853135300924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45965.853135300924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45965.853135300924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45965.853135300924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45965.853135300924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45965.853135300924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45965.853135300924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45965.853135300924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45965.853135300924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45965.853135300924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45965.853135300924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45965.853135300924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45965.853135300924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45965.853135300924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45965.853135300924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45965.853135300924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45965.853135300924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45965.853135300924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45965.853135300924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45965.853135300924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45965.853135300924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45965.853135300924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45965.853135300924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45965.853135300924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45965.853135300924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45965.853135300924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45965.853135300924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45965.853135300924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45965.853135300924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45965.853135300924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45965.853135300924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45965.853135300924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45965.853135300924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45965.853135300924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45965.853135300924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45965.853135300924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45965.853135300924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45965.853135300924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45965.853135300924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45965.853135300924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45965.853135300924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45965.853135300924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45965.853135300924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45965.853135300924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45965.853135300924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45965.853135300924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45965.853135300924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45965.853135300924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45965.853135300924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45965.853135300924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45965.853135300924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45965.853135300924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45965.853135300924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45965.853135300924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45965.853135300924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45965.853135300924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45965.853135300924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45965.853135300924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45965.853135300924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45965.853135300924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45965.853135300924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45965.853135300924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45965.853135300924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45965.853135300924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45965.853135300924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45965.853135300924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45965.853135300924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45965.853135300924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45965.853135300924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45965.853135300924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45965.853135300924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45965.853135300924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45965.853135300924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45965.853135300924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45965.853135300924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45965.853135300924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45965.853135300924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45965.853135300924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45965.853135300924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45965.853135300924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45965.853135300924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45965.853135300924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45965.853135300924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45965.853135300924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45965.853135300924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45965.853135300924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45965.853135300924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45965.853135300924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45965.853135300924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45965.853135300924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45965.853135300924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45965.853135300924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45965.853135300924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45965.853135300924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45965.853135300924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45965.853135300924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45965.853135300924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45965.853135300924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45965.853135300924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45965.853135300924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45965.853135300924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45965.853135300924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45965.853135300924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45965.853135300924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45965.853135300924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45965.853135300924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45965.853135300924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45965.853135300924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45965.853135300924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45965.853135300924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45965.853135300924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45965.853135300924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45965.853135300924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45965.853135300924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45965.853135300924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45965.853135300924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45965.853135300924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45965.853135300924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45965.853135300924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45965.853135300924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45965.853135300924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45965.853135300924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45965.853135300924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45965.853135300924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45965.853135300924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45965.853135300924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45965.853135300924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45965.853135300924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45965.853135300924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45965.853135300924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45965.853135300924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45965.853135300924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45965.853135300924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45965.853135300924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45965.853135300924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45965.853135300924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45965.853135300924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45965.853135300924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45965.853135300924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45965.853135300924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45965.853135300924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45965.853135300924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45965.853135300924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45965.853135300924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45965.853135300924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45965.853135300924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45965.853135300924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45965.853135300924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45965.853135300924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45965.853135300924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45965.853135300924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45965.853135300924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45965.853135300924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45965.853135300924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45965.853135300924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45965.853135300924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45965.853135300924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45965.853135300924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45965.853135300924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45965.853135300924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45965.853135300924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45965.853135300924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45965.853135300924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45965.853135300924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45965.853135300924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45965.853135300924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45965.853135300924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45965.853135300924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45965.853135300924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45965.853135300924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45965.853135300924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45965.853135300924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45965.853135300924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45965.853135300924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45965.853135300924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45965.853135300924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45965.853135300924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45965.853135300924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45965.853135300924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45965.853135300924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45965.853135300924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45965.853135300924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45965.853135300924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45965.853135300924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45965.853135300924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45965.853135300924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45965.853135300924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45965.853135300924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45965.853135300924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45965.853135300924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45965.853135300924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45965.853135300924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45965.853135300924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45965.853135300924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45965.853135300924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45965.853135300924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45965.853135300924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45965.853135300924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45965.853135300924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45965.853135300924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45965.853135300924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45965.853135300924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45965.853135300924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45965.853135300924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45965.853135300924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45965.853135300924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45965.853135300924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45965.853135300924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45965.853135300924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45965.853135300924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45965.853135300924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45965.853135300924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45965.853135300924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45965.853135300924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45965.853135300924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45965.853135300924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45965.853135300924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45965.853135300924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262.3724177083277</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3</v>
      </c>
      <c r="D3" s="93" t="s">
        <v>35148</v>
      </c>
      <c r="E3" s="97" t="s">
        <v>39021</v>
      </c>
      <c r="F3" s="98">
        <v>45965.824641203704</v>
      </c>
      <c r="G3" s="123">
        <f ca="1">IFERROR(NOW()-F3,"")</f>
        <v>2.8494097219663672E-2</v>
      </c>
      <c r="H3" s="122">
        <v>45965.671840277777</v>
      </c>
      <c r="I3" s="118" t="str">
        <f>IFERROR(VLOOKUP(D3,DB!A:F,6,0),"")</f>
        <v>Generator-SG</v>
      </c>
      <c r="J3" s="118" t="str">
        <f>IFERROR(VLOOKUP(D3,DB!A:G,7,0),"")</f>
        <v>Dead</v>
      </c>
      <c r="K3" s="124" t="s">
        <v>39114</v>
      </c>
      <c r="L3" s="120" t="str">
        <f>IFERROR(VLOOKUP(D3,DB!A:I,9,0),"")</f>
        <v>Latis</v>
      </c>
    </row>
    <row r="4" spans="1:16" ht="15" customHeight="1">
      <c r="A4" s="118"/>
      <c r="B4" s="118" t="str">
        <f>IFERROR(VLOOKUP(D4,DB!A:K,11,0),"")</f>
        <v/>
      </c>
      <c r="C4" s="119"/>
      <c r="D4" s="93"/>
      <c r="E4" s="97"/>
      <c r="F4" s="122"/>
      <c r="G4" s="123">
        <f ca="1">IFERROR(NOW()-F4,"")</f>
        <v>45965.853135300924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45965.853135300924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45965.853135300924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45965.853135300924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45965.853135300924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45965.853135300924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45965.853135300924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45965.853135300924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45965.853135300924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45965.853135300924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45965.853135300924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45965.853135300924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45965.853135300924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45965.853135300924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45965.853135300924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45965.853135300924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45965.853135300924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45965.853135300924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45965.853135300924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45965.853135300924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45965.853135300924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45965.853135300924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45965.853135300924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45965.853135300924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45965.853135300924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45965.853135300924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45965.853135300924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45965.853135300924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45965.853135300924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45965.853135300924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45965.853135300924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45965.853135300924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45965.853135300924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45965.853135300924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45965.853135300924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45965.853135300924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45965.853135300924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45965.853135300924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45965.853135300924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45965.853135300924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45965.853135300924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45965.853135300924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45965.853135300924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45965.853135300924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45965.853135300924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45965.853135300924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45965.853135300924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45965.853135300924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45965.853135300924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45965.853135300924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45965.853135300924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45965.853135300924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45965.853135300924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45965.853135300924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45965.853135300924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45965.853135300924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45965.853135300924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45965.853135300924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45965.853135300924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74.021075115735584</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39.664257986107259</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17.192024189811491</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45965.853135300924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45965.853135300924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45965.853135300924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45965.853135300924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45965.853135300924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45965.853135300924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45965.853135300924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45965.853135300924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45965.853135300924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45965.853135300924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45965.853135300924</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45965.853135300924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45965.853135300924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45965.853135300924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45965.853135300924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45965.853135300924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45965.853135300924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45965.853135300924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45965.853135300924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45965.853135300924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45965.853135300924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45965.853135300924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45965.853135300924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45965.853135300924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45965.853135300924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45965.853135300924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45965.853135300924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45965.853135300924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45965.853135300924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45965.853135300924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45965.853135300924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45965.853135300924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45965.853135300924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45965.853135300924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45965.853135300924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45965.853135300924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45965.853135300924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45965.853135300924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45965.853135300924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45965.853135300924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45965.853135300924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45965.853135300924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45965.853135300924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45965.853135300924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45965.853135300924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45965.853135300924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45965.853135300924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45965.853135300924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45965.853135300924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45965.853135300924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45965.853135300924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45965.853135300924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45965.853135300924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45965.853135300924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45965.853135300924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45965.853135300924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45965.853135300924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45965.853135300924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45965.853135300924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45965.853135300924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45965.853135300924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45965.853135300924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45965.853135300924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45965.853135300924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45965.853135300924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45965.853135300924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45965.853135300924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45965.853135300924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45965.853135300924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45965.853135300924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45965.853135300924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45965.853135300924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45965.853135300924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45965.853135300924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45965.853135300924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45965.853135300924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45965.853135300924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45965.853135300924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45965.853135300924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45965.853135300924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45965.853135300924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45965.853135300924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45965.853135300924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45965.853135300924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45965.853135300924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45965.853135300924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45965.853135300924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45965.853135300924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45965.853135300924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45965.853135300924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45965.853135300924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45965.853135300924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45965.853135300924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45965.853135300924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45965.853135300924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45965.853135300924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45965.853135300924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45965.853135300924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45965.853135300924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45965.853135300924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45965.853135300924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45965.853135300924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45965.853135300924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45965.853135300924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45965.853135300924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45965.853135300924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45965.853135300924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45965.853135300924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45965.853135300924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45965.853135300924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45965.853135300924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45965.853135300924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45965.853135300924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45965.853135300924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45965.853135300924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45965.853135300924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45965.853135300924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45965.853135300924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45965.853135300924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45965.853135300924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45965.853135300924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45965.853135300924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45965.853135300924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45965.853135300924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45965.853135300924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45965.853135300924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45965.853135300924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45965.853135300924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45965.853135300924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45965.853135300924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45965.853135300924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45965.853135300924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45965.853135300924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45965.853135300924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45965.853135300924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45965.853135300924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45965.853135300924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45965.853135300924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45965.853135300924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45965.853135300924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45965.853135300924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45965.853135300924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45965.853135300924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45965.853135300924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45965.853135300924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45965.853135300924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45965.853135300924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45965.853135300924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45965.853135300924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45965.853135300924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45965.853135300924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45965.853135300924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45965.853135300924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45965.853135300924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45965.853135300924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45965.853135300924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45965.853135300924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45965.853135300924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45965.853135300924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45965.853135300924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45965.853135300924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45965.853135300924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45965.853135300924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45965.853135300924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45965.853135300924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45965.853135300924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45965.853135300924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45965.853135300924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45965.853135300924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45965.853135300924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45965.853135300924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45965.853135300924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45965.853135300924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45965.853135300924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45965.853135300924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45965.853135300924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45965.853135300924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45965.853135300924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45965.853135300924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45965.853135300924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45965.853135300924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45965.853135300924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45965.853135300924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45965.853135300924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45965.853135300924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45965.853135300924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45965.853135300924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45965.853135300924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45965.853135300924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45965.853135300924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45965.853135300924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45965.853135300924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45965.853135300924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45965.853135300924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45965.853135300924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45965.853135300924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45965.853135300924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45965.853135300924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45965.853135300924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45965.853135300924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45965.853135300924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45965.853135300924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45965.853135300924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45965.853135300924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45965.853135300924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45965.853135300924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45965.853135300924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45965.853135300924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45965.853135300924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45965.853135300924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45965.853135300924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45965.853135300924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45965.853135300924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45965.853135300924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45965.853135300924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45965.853135300924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45965.853135300924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45965.853135300924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45965.853135300924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45965.853135300924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45965.853135300924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45965.853135300924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45965.853135300924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45965.853135300924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45965.853135300924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45965.853135300924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45965.853135300924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45965.853135300924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45965.853135300924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45965.853135300924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45965.853135300924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45965.853135300924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45965.853135300924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45965.853135300924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45965.853135300924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45965.853135300924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45965.853135300924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45965.853135300924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45965.853135300924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45965.853135300924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45965.853135300924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45965.853135300924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45965.853135300924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45965.853135300924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45965.853135300924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45965.853135300924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45965.853135300924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45965.853135300924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45965.853135300924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45965.853135300924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45965.853135300924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45965.853135300924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45965.853135300924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45965.853135300924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45965.853135300924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45965.853135300924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45965.853135300924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45965.853135300924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45965.853135300924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45965.853135300924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45965.853135300924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45965.853135300924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45965.853135300924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45965.853135300924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45965.853135300924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45965.853135300924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45965.853135300924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45965.853135300924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45965.853135300924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45965.853135300924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45965.853135300924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45965.853135300924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45965.853135300924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45965.853135300924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45965.853135300924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45965.853135300924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45965.853135300924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45965.853135300924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45965.853135300924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45965.853135300924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45965.853135300924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45965.853135300924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45965.853135300924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45965.853135300924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45965.853135300924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45965.853135300924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45965.853135300924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45965.853135300924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45965.853135300924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45965.853135300924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45965.853135300924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45965.853135300924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45965.853135300924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45965.853135300924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45965.853135300924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45965.853135300924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45965.853135300924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45965.853135300924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45965.853135300924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45965.853135300924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45965.853135300924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45965.853135300924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45965.853135300924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45965.853135300924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45965.853135300924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45965.853135300924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45965.853135300924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45965.853135300924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45965.853135300924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45965.853135300924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45965.853135300924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45965.853135300924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45965.853135300924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45965.853135300924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45965.853135300924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45965.853135300924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45965.853135300924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45965.853135300924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45965.853135300924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45965.853135300924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45965.853135300924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45965.853135300924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45965.853135300924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45965.853135300924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45965.853135300924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45965.853135300924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45965.853135300924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45965.853135300924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45965.853135300924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45965.853135300924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45965.853135300924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45965.853135300924</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39121</v>
      </c>
      <c r="B2" s="172" t="str">
        <f>IFERROR(VLOOKUP(D2,DB!A:K,11,0),"")</f>
        <v>R6</v>
      </c>
      <c r="C2" s="168">
        <v>1</v>
      </c>
      <c r="D2" s="172" t="s">
        <v>38995</v>
      </c>
      <c r="E2" s="102" t="s">
        <v>39021</v>
      </c>
      <c r="F2" s="174">
        <v>45965.823483796295</v>
      </c>
      <c r="G2" s="115">
        <f ca="1">IFERROR(NOW()-F2,"-")</f>
        <v>2.9651504628418479E-2</v>
      </c>
      <c r="H2" s="174">
        <v>45965.794849537036</v>
      </c>
      <c r="I2" s="172" t="str">
        <f>IFERROR(VLOOKUP(D2,DB!A:F,6,0),"")</f>
        <v>Generator-SG</v>
      </c>
      <c r="J2" s="102" t="str">
        <f>IFERROR(VLOOKUP(D2,DB!A:G,7,0),"")</f>
        <v>Vandalized</v>
      </c>
      <c r="K2" s="169" t="s">
        <v>39122</v>
      </c>
      <c r="L2" s="175" t="str">
        <f>IFERROR(VLOOKUP(D2,DB!A:I,9,0),"")</f>
        <v>Latis</v>
      </c>
    </row>
    <row r="3" spans="1:16383" ht="31.5" customHeight="1">
      <c r="A3" s="171"/>
      <c r="B3" s="172" t="str">
        <f>IFERROR(VLOOKUP(D3,DB!A:K,11,0),"")</f>
        <v/>
      </c>
      <c r="C3" s="168"/>
      <c r="D3" s="170"/>
      <c r="E3" s="102"/>
      <c r="F3" s="174"/>
      <c r="G3" s="115">
        <f ca="1">IFERROR(NOW()-F3,"-")</f>
        <v>45965.853135300924</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45965.853135300924</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45965.853135300924</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45965.853135300924</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45965.853135300924</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45965.853135300924</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45965.853135300924</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45965.853135300924</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45965.853135300924</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45965.853135300924</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45965.853135300924</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45965.853135300924</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45965.853135300924</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45965.853135300924</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45965.853135300924</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45965.853135300924</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45965.853135300924</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45965.853135300924</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45965.853135300924</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45965.853135300924</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45965.853135300924</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45965.853135300924</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45965.853135300924</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45965.853135300924</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45965.853135300924</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45965.853135300924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45965.853135300924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45965.853135300924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45965.853135300924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45965.853135300924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45965.853135300924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45965.853135300924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45965.853135300924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45965.853135300924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45965.853135300924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45965.853135300924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45965.853135300924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45965.853135300924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45965.853135300924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45965.853135300924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45965.853135300924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45965.853135300924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45965.853135300924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45965.853135300924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45965.853135300924</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