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756" documentId="13_ncr:1_{F6CB121F-512D-4AA6-A0C1-0FB36C537598}" xr6:coauthVersionLast="47" xr6:coauthVersionMax="47" xr10:uidLastSave="{3345B05C-64A7-4CBB-93EA-784041922660}"/>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1" l="1"/>
  <c r="J5" i="1"/>
  <c r="I5" i="1"/>
  <c r="B5"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5" i="5"/>
  <c r="B6" i="5"/>
  <c r="B7" i="5"/>
  <c r="B8" i="5"/>
  <c r="B9" i="5"/>
  <c r="B10" i="5"/>
  <c r="B11" i="5"/>
  <c r="B12" i="5"/>
  <c r="B13" i="5"/>
  <c r="B14" i="5"/>
  <c r="B15" i="5"/>
  <c r="B16" i="5"/>
  <c r="B17" i="5"/>
  <c r="B18" i="5"/>
  <c r="B19" i="5"/>
  <c r="B20" i="5"/>
  <c r="B21" i="5"/>
  <c r="B22" i="5"/>
  <c r="B23" i="5"/>
  <c r="B24" i="5"/>
  <c r="B25" i="5"/>
  <c r="B26" i="5"/>
  <c r="B27" i="5"/>
  <c r="B28" i="5"/>
  <c r="B29" i="5"/>
  <c r="B30"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 i="5"/>
  <c r="G4" i="5"/>
  <c r="I4" i="5"/>
  <c r="J4" i="5"/>
  <c r="L4" i="5"/>
  <c r="L3" i="1"/>
  <c r="L4" i="1"/>
  <c r="L6" i="1"/>
  <c r="L7" i="1"/>
  <c r="L8" i="1"/>
  <c r="L9" i="1"/>
  <c r="L10" i="1"/>
  <c r="L11" i="1"/>
  <c r="J3" i="1"/>
  <c r="J4" i="1"/>
  <c r="J6" i="1"/>
  <c r="J7" i="1"/>
  <c r="J8" i="1"/>
  <c r="J9" i="1"/>
  <c r="J10" i="1"/>
  <c r="J11" i="1"/>
  <c r="I3" i="1"/>
  <c r="I4" i="1"/>
  <c r="I6" i="1"/>
  <c r="I7" i="1"/>
  <c r="I8" i="1"/>
  <c r="I9" i="1"/>
  <c r="I10" i="1"/>
  <c r="I11" i="1"/>
  <c r="G3" i="1"/>
  <c r="G4" i="1"/>
  <c r="G5" i="1"/>
  <c r="G6" i="1"/>
  <c r="G7" i="1"/>
  <c r="G8" i="1"/>
  <c r="G9" i="1"/>
  <c r="G10" i="1"/>
  <c r="G11" i="1"/>
  <c r="B3" i="1"/>
  <c r="B4"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alcChain>
</file>

<file path=xl/sharedStrings.xml><?xml version="1.0" encoding="utf-8"?>
<sst xmlns="http://schemas.openxmlformats.org/spreadsheetml/2006/main" count="180295" uniqueCount="39131">
  <si>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</si>
  <si>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</si>
  <si>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</si>
  <si>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</si>
  <si>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</si>
  <si>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</si>
  <si>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</si>
  <si>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</si>
  <si>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</si>
  <si>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</si>
  <si>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</si>
  <si>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</si>
  <si>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</si>
  <si>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</si>
  <si>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</si>
  <si>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</si>
  <si>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</si>
  <si>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</si>
  <si>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</si>
  <si>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</si>
  <si>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</si>
  <si>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</si>
  <si>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</si>
  <si>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</si>
  <si>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</si>
  <si>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</si>
  <si>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</si>
  <si>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</si>
  <si>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</si>
  <si>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</si>
  <si>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</si>
  <si>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</si>
  <si>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</si>
  <si>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</si>
  <si>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</si>
  <si>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</si>
  <si>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</si>
  <si>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</si>
  <si>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</si>
  <si>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</si>
  <si>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</si>
  <si>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</si>
  <si>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</si>
  <si>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</si>
  <si>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</si>
  <si>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</si>
  <si>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</si>
  <si>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</si>
  <si>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</si>
  <si>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</si>
  <si>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</si>
  <si>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</si>
  <si>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</si>
  <si>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</si>
  <si>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</si>
  <si>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</si>
  <si>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</si>
  <si>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</si>
  <si>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</si>
  <si>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</si>
  <si>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</si>
  <si>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</si>
  <si>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</si>
  <si>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</si>
  <si>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</si>
  <si>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</si>
  <si>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</si>
  <si>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</si>
  <si>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</si>
  <si>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</si>
  <si>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</si>
  <si>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</si>
  <si>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</si>
  <si>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</si>
  <si>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</si>
  <si>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</si>
  <si>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</si>
  <si>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</si>
  <si>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</si>
  <si>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</si>
  <si>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</si>
  <si>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</si>
  <si>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</si>
  <si>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</si>
  <si>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</si>
  <si>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</si>
  <si>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</si>
  <si>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</si>
  <si>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</si>
  <si>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</si>
  <si>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</si>
  <si>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</si>
  <si>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</si>
  <si>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</si>
  <si>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</si>
  <si>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</si>
  <si>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</si>
  <si>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</si>
  <si>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</si>
  <si>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</si>
  <si>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</si>
  <si>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</si>
  <si>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</si>
  <si>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</si>
  <si>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</si>
  <si>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</si>
  <si>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</si>
  <si>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</si>
  <si>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</si>
  <si>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</si>
  <si>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</si>
  <si>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</si>
  <si>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</si>
  <si>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</si>
  <si>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</si>
  <si>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</si>
  <si>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</si>
  <si>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</si>
  <si>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</si>
  <si>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</si>
  <si>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</si>
  <si>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</si>
  <si>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</si>
  <si>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</si>
  <si>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</si>
  <si>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</si>
  <si>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</si>
  <si>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</si>
  <si>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</si>
  <si>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</si>
  <si>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</si>
  <si>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</si>
  <si>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</si>
  <si>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</si>
  <si>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</si>
  <si>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</si>
  <si>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</si>
  <si>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</si>
  <si>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</si>
  <si>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</si>
  <si>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</si>
  <si>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</si>
  <si>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</si>
  <si>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</si>
  <si>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</si>
  <si>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</si>
  <si>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</si>
  <si>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</si>
  <si>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</si>
  <si>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</si>
  <si>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</si>
  <si>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</si>
  <si>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</si>
  <si>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</si>
  <si>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</si>
  <si>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</si>
  <si>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</si>
  <si>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</si>
  <si>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</si>
  <si>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</si>
  <si>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</si>
  <si>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</si>
  <si>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</si>
  <si>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</si>
  <si>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</si>
  <si>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</si>
  <si>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</si>
  <si>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</si>
  <si>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</si>
  <si>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</si>
  <si>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</si>
  <si>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</si>
  <si>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</si>
  <si>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</si>
  <si>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</si>
  <si>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</si>
  <si>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</si>
  <si>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</si>
  <si>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</si>
  <si>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</si>
  <si>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</si>
  <si>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</si>
  <si>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</si>
  <si>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</si>
  <si>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</si>
  <si>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</si>
  <si>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</si>
  <si>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</si>
  <si>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</si>
  <si>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</si>
  <si>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</si>
  <si>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</si>
  <si>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</si>
  <si>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</si>
  <si>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</si>
  <si>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</si>
  <si>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</si>
  <si>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</si>
  <si>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</si>
  <si>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</si>
  <si>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</si>
  <si>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</si>
  <si>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</si>
  <si>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</si>
  <si>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</si>
  <si>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</si>
  <si>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</si>
  <si>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</si>
  <si>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</si>
  <si>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</si>
  <si>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</si>
  <si>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</si>
  <si>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</si>
  <si>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</si>
  <si>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</si>
  <si>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</si>
  <si>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</si>
  <si>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</si>
  <si>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</si>
  <si>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</si>
  <si>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</si>
  <si>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</si>
  <si>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</si>
  <si>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</si>
  <si>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</si>
  <si>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</si>
  <si>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</si>
  <si>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</si>
  <si>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</si>
  <si>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</si>
  <si>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</si>
  <si>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</si>
  <si>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</si>
  <si>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</si>
  <si>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</si>
  <si>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</si>
  <si>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</si>
  <si>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</si>
  <si>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</si>
  <si>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</si>
  <si>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</si>
  <si>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</si>
  <si>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</si>
  <si>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</si>
  <si>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</si>
  <si>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</si>
  <si>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</si>
  <si>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</si>
  <si>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</si>
  <si>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</si>
  <si>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</si>
  <si>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</si>
  <si>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</si>
  <si>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</si>
  <si>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</si>
  <si>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</si>
  <si>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</si>
  <si>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</si>
  <si>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</si>
  <si>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</si>
  <si>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</si>
  <si>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</si>
  <si>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</si>
  <si>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</si>
  <si>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</si>
  <si>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</si>
  <si>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</si>
  <si>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</si>
  <si>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</si>
  <si>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</si>
  <si>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</si>
  <si>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</si>
  <si>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</si>
  <si>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</si>
  <si>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</si>
  <si>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</si>
  <si>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</si>
  <si>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</si>
  <si>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</si>
  <si>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</si>
  <si>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</si>
  <si>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</si>
  <si>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</si>
  <si>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</si>
  <si>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</si>
  <si>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</si>
  <si>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</si>
  <si>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</si>
  <si>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</si>
  <si>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</si>
  <si>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</si>
  <si>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</si>
  <si>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</si>
  <si>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</si>
  <si>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</si>
  <si>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</si>
  <si>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</si>
  <si>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</si>
  <si>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</si>
  <si>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</si>
  <si>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</si>
  <si>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</si>
  <si>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</si>
  <si>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</si>
  <si>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</si>
  <si>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</si>
  <si>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</si>
  <si>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</si>
  <si>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</si>
  <si>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</si>
  <si>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</si>
  <si>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</si>
  <si>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</si>
  <si>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</si>
  <si>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</si>
  <si>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</si>
  <si>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</si>
  <si>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</si>
  <si>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</si>
  <si>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</si>
  <si>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</si>
  <si>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</si>
  <si>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</si>
  <si>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</si>
  <si>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</si>
  <si>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</si>
  <si>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</si>
  <si>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</si>
  <si>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</si>
  <si>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</si>
  <si>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</si>
  <si>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</si>
  <si>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</si>
  <si>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</si>
  <si>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</si>
  <si>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</si>
  <si>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</si>
  <si>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</si>
  <si>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</si>
  <si>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</si>
  <si>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</si>
  <si>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</si>
  <si>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</si>
  <si>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</si>
  <si>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</si>
  <si>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</si>
  <si>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</si>
  <si>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</si>
  <si>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</si>
  <si>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</si>
  <si>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</si>
  <si>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</si>
  <si>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</si>
  <si>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</si>
  <si>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</si>
  <si>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</si>
  <si>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</si>
  <si>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</si>
  <si>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</si>
  <si>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</si>
  <si>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</si>
  <si>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</si>
  <si>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</si>
  <si>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</si>
  <si>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</si>
  <si>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</si>
  <si>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</si>
  <si>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</si>
  <si>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</si>
  <si>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</si>
  <si>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</si>
  <si>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</si>
  <si>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</si>
  <si>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</si>
  <si>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</si>
  <si>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</si>
  <si>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</si>
  <si>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</si>
  <si>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</si>
  <si>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</si>
  <si>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</si>
  <si>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</si>
  <si>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</si>
  <si>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</si>
  <si>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</si>
  <si>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</si>
  <si>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</si>
  <si>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</si>
  <si>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</si>
  <si>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</si>
  <si>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</si>
  <si>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</si>
  <si>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</si>
  <si>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</si>
  <si>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</si>
  <si>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</si>
  <si>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</si>
  <si>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</si>
  <si>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</si>
  <si>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</si>
  <si>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</si>
  <si>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</si>
  <si>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</si>
  <si>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</si>
  <si>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</si>
  <si>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</si>
  <si>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</si>
  <si>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</si>
  <si>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</si>
  <si>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</si>
  <si>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</si>
  <si>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</si>
  <si>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</si>
  <si>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</si>
  <si>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</si>
  <si>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</si>
  <si>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</si>
  <si>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</si>
  <si>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</si>
  <si>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</si>
  <si>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</si>
  <si>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</si>
  <si>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</si>
  <si>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</si>
  <si>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</si>
  <si>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</si>
  <si>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</si>
  <si>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</si>
  <si>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</si>
  <si>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</si>
  <si>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</si>
  <si>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</si>
  <si>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</si>
  <si>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</si>
  <si>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</si>
  <si>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</si>
  <si>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</si>
  <si>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</si>
  <si>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</si>
  <si>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</si>
  <si>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</si>
  <si>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</si>
  <si>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</si>
  <si>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</si>
  <si>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</si>
  <si>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</si>
  <si>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</si>
  <si>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</si>
  <si>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</si>
  <si>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</si>
  <si>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</si>
  <si>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</si>
  <si>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</si>
  <si>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</si>
  <si>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</si>
  <si>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</si>
  <si>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</si>
  <si>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</si>
  <si>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</si>
  <si>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</si>
  <si>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</si>
  <si>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</si>
  <si>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</si>
  <si>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</si>
  <si>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</si>
  <si>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</si>
  <si>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</si>
  <si>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</si>
  <si>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</si>
  <si>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</si>
  <si>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</si>
  <si>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</si>
  <si>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</si>
  <si>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</si>
  <si>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</si>
  <si>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</si>
  <si>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</si>
  <si>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</si>
  <si>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</si>
  <si>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</si>
  <si>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</si>
  <si>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</si>
  <si>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</si>
  <si>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</si>
  <si>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</si>
  <si>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</si>
  <si>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</si>
  <si>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</si>
  <si>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</si>
  <si>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</si>
  <si>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</si>
  <si>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</si>
  <si>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</si>
  <si>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</si>
  <si>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</si>
  <si>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</si>
  <si>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</si>
  <si>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</si>
  <si>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</si>
  <si>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</si>
  <si>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</si>
  <si>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</si>
  <si>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</si>
  <si>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</si>
  <si>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</si>
  <si>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</si>
  <si>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</si>
  <si>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</si>
  <si>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</si>
  <si>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</si>
  <si>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</si>
  <si>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</si>
  <si>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</si>
  <si>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</si>
  <si>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</si>
  <si>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</si>
  <si>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</si>
  <si>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</si>
  <si>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</si>
  <si>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</si>
  <si>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</si>
  <si>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</si>
  <si>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</si>
  <si>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</si>
  <si>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</si>
  <si>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</si>
  <si>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</si>
  <si>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</si>
  <si>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</si>
  <si>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</si>
  <si>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</si>
  <si>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</si>
  <si>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</si>
  <si>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</si>
  <si>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</si>
  <si>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</si>
  <si>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</si>
  <si>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</si>
  <si>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</si>
  <si>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</si>
  <si>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</si>
  <si>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</si>
  <si>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</si>
  <si>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</si>
  <si>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</si>
  <si>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</si>
  <si>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</si>
  <si>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</si>
  <si>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</si>
  <si>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</si>
  <si>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</si>
  <si>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</si>
  <si>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</si>
  <si>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</si>
  <si>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</si>
  <si>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</si>
  <si>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</si>
  <si>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</si>
  <si>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</si>
  <si>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</si>
  <si>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</si>
  <si>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</si>
  <si>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</si>
  <si>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</si>
  <si>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</si>
  <si>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</si>
  <si>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</si>
  <si>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</si>
  <si>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</si>
  <si>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</si>
  <si>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</si>
  <si>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</si>
  <si>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</si>
  <si>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</si>
  <si>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</si>
  <si>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</si>
  <si>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</si>
  <si>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</si>
  <si>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</si>
  <si>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</si>
  <si>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</si>
  <si>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</si>
  <si>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</si>
  <si>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</si>
  <si>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</si>
  <si>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</si>
  <si>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</si>
  <si>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</si>
  <si>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</si>
  <si>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</si>
  <si>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</si>
  <si>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</si>
  <si>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</si>
  <si>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</si>
  <si>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</si>
  <si>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</si>
  <si>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</si>
  <si>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</si>
  <si>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</si>
  <si>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</si>
  <si>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</si>
  <si>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</si>
  <si>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</si>
  <si>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</si>
  <si>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</si>
  <si>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</si>
  <si>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</si>
  <si>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</si>
  <si>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</si>
  <si>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</si>
  <si>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</si>
  <si>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</si>
  <si>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</si>
  <si>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</si>
  <si>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</si>
  <si>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</si>
  <si>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</si>
  <si>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</si>
  <si>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</si>
  <si>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</si>
  <si>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</si>
  <si>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</si>
  <si>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</si>
  <si>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</si>
  <si>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</si>
  <si>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</si>
  <si>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</si>
  <si>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</si>
  <si>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</si>
  <si>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</si>
  <si>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</si>
  <si>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</si>
  <si>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</si>
  <si>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</si>
  <si>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</si>
  <si>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</si>
  <si>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</si>
  <si>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</si>
  <si>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</si>
  <si>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</si>
  <si>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</si>
  <si>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</si>
  <si>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</si>
  <si>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</si>
  <si>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</si>
  <si>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</si>
  <si>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</si>
  <si>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</si>
  <si>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</si>
  <si>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</si>
  <si>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</si>
  <si>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</si>
  <si>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</si>
  <si>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</si>
  <si>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</si>
  <si>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</si>
  <si>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</si>
  <si>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</si>
  <si>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</si>
  <si>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</si>
  <si>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</si>
  <si>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</si>
  <si>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</si>
  <si>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</si>
  <si>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</si>
  <si>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</si>
  <si>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</si>
  <si>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</si>
  <si>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</si>
  <si>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</si>
  <si>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</si>
  <si>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</si>
  <si>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</si>
  <si>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</si>
  <si>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</si>
  <si>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</si>
  <si>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</si>
  <si>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</si>
  <si>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</si>
  <si>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</si>
  <si>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</si>
  <si>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</si>
  <si>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</si>
  <si>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</si>
  <si>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</si>
  <si>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</si>
  <si>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</si>
  <si>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</si>
  <si>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</si>
  <si>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</si>
  <si>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</si>
  <si>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</si>
  <si>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</si>
  <si>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</si>
  <si>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</si>
  <si>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</si>
  <si>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</si>
  <si>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</si>
  <si>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</si>
  <si>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</si>
  <si>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</si>
  <si>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</si>
  <si>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</si>
  <si>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</si>
  <si>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</si>
  <si>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</si>
  <si>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</si>
  <si>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</si>
  <si>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</si>
  <si>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</si>
  <si>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</si>
  <si>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</si>
  <si>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</si>
  <si>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</si>
  <si>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</si>
  <si>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</si>
  <si>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</si>
  <si>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</si>
  <si>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</si>
  <si>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</si>
  <si>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</si>
  <si>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</si>
  <si>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</si>
  <si>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</si>
  <si>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</si>
  <si>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</si>
  <si>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</si>
  <si>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</si>
  <si>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</si>
  <si>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</si>
  <si>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</si>
  <si>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</si>
  <si>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</si>
  <si>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</si>
  <si>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</si>
  <si>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</si>
  <si>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</si>
  <si>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</si>
  <si>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</si>
  <si>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</si>
  <si>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</si>
  <si>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</si>
  <si>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</si>
  <si>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</si>
  <si>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</si>
  <si>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</si>
  <si>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</si>
  <si>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</si>
  <si>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</si>
  <si>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</si>
  <si>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</si>
  <si>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</si>
  <si>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</si>
  <si>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</si>
  <si>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</si>
  <si>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</si>
  <si>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</si>
  <si>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</si>
  <si>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</si>
  <si>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</si>
  <si>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</si>
  <si>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</si>
  <si>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</si>
  <si>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</si>
  <si>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</si>
  <si>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</si>
  <si>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</si>
  <si>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</si>
  <si>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</si>
  <si>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</si>
  <si>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</si>
  <si>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</si>
  <si>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</si>
  <si>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</si>
  <si>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</si>
  <si>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</si>
  <si>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</si>
  <si>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</si>
  <si>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</si>
  <si>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</si>
  <si>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</si>
  <si>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</si>
  <si>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</si>
  <si>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</si>
  <si>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</si>
  <si>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</si>
  <si>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</si>
  <si>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</si>
  <si>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</si>
  <si>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</si>
  <si>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</si>
  <si>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</si>
  <si>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</si>
  <si>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</si>
  <si>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</si>
  <si>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</si>
  <si>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</si>
  <si>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</si>
  <si>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</si>
  <si>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</si>
  <si>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</si>
  <si>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</si>
  <si>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</si>
  <si>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</si>
  <si>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</si>
  <si>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</si>
  <si>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</si>
  <si>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</si>
  <si>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</si>
  <si>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</si>
  <si>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</si>
  <si>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</si>
  <si>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</si>
  <si>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</si>
  <si>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</si>
  <si>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</si>
  <si>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</si>
  <si>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</si>
  <si>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</si>
  <si>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</si>
  <si>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</si>
  <si>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</si>
  <si>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</si>
  <si>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</si>
  <si>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</si>
  <si>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</si>
  <si>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</si>
  <si>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</si>
  <si>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</si>
  <si>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</si>
  <si>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</si>
  <si>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</si>
  <si>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</si>
  <si>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</si>
  <si>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</si>
  <si>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</si>
  <si>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</si>
  <si>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</si>
  <si>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</si>
  <si>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</si>
  <si>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</si>
  <si>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</si>
  <si>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</si>
  <si>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</si>
  <si>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</si>
  <si>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</si>
  <si>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</si>
  <si>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</si>
  <si>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</si>
  <si>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</si>
  <si>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</si>
  <si>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</si>
  <si>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</si>
  <si>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</si>
  <si>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</si>
  <si>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</si>
  <si>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</si>
  <si>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</si>
  <si>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</si>
  <si>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</si>
  <si>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</si>
  <si>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</si>
  <si>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</si>
  <si>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</si>
  <si>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</si>
  <si>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</si>
  <si>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</si>
  <si>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</si>
  <si>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</si>
  <si>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</si>
  <si>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</si>
  <si>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</si>
  <si>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</si>
  <si>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</si>
  <si>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</si>
  <si>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</si>
  <si>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</si>
  <si>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</si>
  <si>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</si>
  <si>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</si>
  <si>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</si>
  <si>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</si>
  <si>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</si>
  <si>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</si>
  <si>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</si>
  <si>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</si>
  <si>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</si>
  <si>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</si>
  <si>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</si>
  <si>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</si>
  <si>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</si>
  <si>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</si>
  <si>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</si>
  <si>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</si>
  <si>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</si>
  <si>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</si>
  <si>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</si>
  <si>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</si>
  <si>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</si>
  <si>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</si>
  <si>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</si>
  <si>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</si>
  <si>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</si>
  <si>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</si>
  <si>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</si>
  <si>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</si>
  <si>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</si>
  <si>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</si>
  <si>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</si>
  <si>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</si>
  <si>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</si>
  <si>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</si>
  <si>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</si>
  <si>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</si>
  <si>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</si>
  <si>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</si>
  <si>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</si>
  <si>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</si>
  <si>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</si>
  <si>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</si>
  <si>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</si>
  <si>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</si>
  <si>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</si>
  <si>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</si>
  <si>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</si>
  <si>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</si>
  <si>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</si>
  <si>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</si>
  <si>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</si>
  <si>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</si>
  <si>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</si>
  <si>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</si>
  <si>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</si>
  <si>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</si>
  <si>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</si>
  <si>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</si>
  <si>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</si>
  <si>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</si>
  <si>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</si>
  <si>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</si>
  <si>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</si>
  <si>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</si>
  <si>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</si>
  <si>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</si>
  <si>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</si>
  <si>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</si>
  <si>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</si>
  <si>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</si>
  <si>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</si>
  <si>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</si>
  <si>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</si>
  <si>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</si>
  <si>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</si>
  <si>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</si>
  <si>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</si>
  <si>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</si>
  <si>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</si>
  <si>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</si>
  <si>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</si>
  <si>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</si>
  <si>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</si>
  <si>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</si>
  <si>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</si>
  <si>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</si>
  <si>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</si>
  <si>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</si>
  <si>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</si>
  <si>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</si>
  <si>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</si>
  <si>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</si>
  <si>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</si>
  <si>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</si>
  <si>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</si>
  <si>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</si>
  <si>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</si>
  <si>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</si>
  <si>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</si>
  <si>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</si>
  <si>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</si>
  <si>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</si>
  <si>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</si>
  <si>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</si>
  <si>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</si>
  <si>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</si>
  <si>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</si>
  <si>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</si>
  <si>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</si>
  <si>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</si>
  <si>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</si>
  <si>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</si>
  <si>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</si>
  <si>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</si>
  <si>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</si>
  <si>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</si>
  <si>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</si>
  <si>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</si>
  <si>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</si>
  <si>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</si>
  <si>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</si>
  <si>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</si>
  <si>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</si>
  <si>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</si>
  <si>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</si>
  <si>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</si>
  <si>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</si>
  <si>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</si>
  <si>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</si>
  <si>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</si>
  <si>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</si>
  <si>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</si>
  <si>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</si>
  <si>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</si>
  <si>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</si>
  <si>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</si>
  <si>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</si>
  <si>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</si>
  <si>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</si>
  <si>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</si>
  <si>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</si>
  <si>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</si>
  <si>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</si>
  <si>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</si>
  <si>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</si>
  <si>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</si>
  <si>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</si>
  <si>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</si>
  <si>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</si>
  <si>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</si>
  <si>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</si>
  <si>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</si>
  <si>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</si>
  <si>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</si>
  <si>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</si>
  <si>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</si>
  <si>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</si>
  <si>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</si>
  <si>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</si>
  <si>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</si>
  <si>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</si>
  <si>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</si>
  <si>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</si>
  <si>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</si>
  <si>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</si>
  <si>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</si>
  <si>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</si>
  <si>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</si>
  <si>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</si>
  <si>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</si>
  <si>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</si>
  <si>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</si>
  <si>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</si>
  <si>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</si>
  <si>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</si>
  <si>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</si>
  <si>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</si>
  <si>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</si>
  <si>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</si>
  <si>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</si>
  <si>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</si>
  <si>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</si>
  <si>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</si>
  <si>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</si>
  <si>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</si>
  <si>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</si>
  <si>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</si>
  <si>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</si>
  <si>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</si>
  <si>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</si>
  <si>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</si>
  <si>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</si>
  <si>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</si>
  <si>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</si>
  <si>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</si>
  <si>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</si>
  <si>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</si>
  <si>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</si>
  <si>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</si>
  <si>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</si>
  <si>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</si>
  <si>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</si>
  <si>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</si>
  <si>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</si>
  <si>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</si>
  <si>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</si>
  <si>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</si>
  <si>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</si>
  <si>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</si>
  <si>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</si>
  <si>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</si>
  <si>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</si>
  <si>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</si>
  <si>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</si>
  <si>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</si>
  <si>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</si>
  <si>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</si>
  <si>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</si>
  <si>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</si>
  <si>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</si>
  <si>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</si>
  <si>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</si>
  <si>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</si>
  <si>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</si>
  <si>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</si>
  <si>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</si>
  <si>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</si>
  <si>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</si>
  <si>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</si>
  <si>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</si>
  <si>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</si>
  <si>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</si>
  <si>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</si>
  <si>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</si>
  <si>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</si>
  <si>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</si>
  <si>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</si>
  <si>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</si>
  <si>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</si>
  <si>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</si>
  <si>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</si>
  <si>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</si>
  <si>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</si>
  <si>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</si>
  <si>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</si>
  <si>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</si>
  <si>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</si>
  <si>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</si>
  <si>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</si>
  <si>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</si>
  <si>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</si>
  <si>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</si>
  <si>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</si>
  <si>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</si>
  <si>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</si>
  <si>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</si>
  <si>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</si>
  <si>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</si>
  <si>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</si>
  <si>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</si>
  <si>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</si>
  <si>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</si>
  <si>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</si>
  <si>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</si>
  <si>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</si>
  <si>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</si>
  <si>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</si>
  <si>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</si>
  <si>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</si>
  <si>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</si>
  <si>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</si>
  <si>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</si>
  <si>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</si>
  <si>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</si>
  <si>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</si>
  <si>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</si>
  <si>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</si>
  <si>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</si>
  <si>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</si>
  <si>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</si>
  <si>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</si>
  <si>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</si>
  <si>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</si>
  <si>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</si>
  <si>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</si>
  <si>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</si>
  <si>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</si>
  <si>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</si>
  <si>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</si>
  <si>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</si>
  <si>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</si>
  <si>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</si>
  <si>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</si>
  <si>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</si>
  <si>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</si>
  <si>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</si>
  <si>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</si>
  <si>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</si>
  <si>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</si>
  <si>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</si>
  <si>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</si>
  <si>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</si>
  <si>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</si>
  <si>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</si>
  <si>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</si>
  <si>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</si>
  <si>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</si>
  <si>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</si>
  <si>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</si>
  <si>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</si>
  <si>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</si>
  <si>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</si>
  <si>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</si>
  <si>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</si>
  <si>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</si>
  <si>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</si>
  <si>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</si>
  <si>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</si>
  <si>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</si>
  <si>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</si>
  <si>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</si>
  <si>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</si>
  <si>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</si>
  <si>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</si>
  <si>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</si>
  <si>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</si>
  <si>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</si>
  <si>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</si>
  <si>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</si>
  <si>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</si>
  <si>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</si>
  <si>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</si>
  <si>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</si>
  <si>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</si>
  <si>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</si>
  <si>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</si>
  <si>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</si>
  <si>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</si>
  <si>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</si>
  <si>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</si>
  <si>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</si>
  <si>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</si>
  <si>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</si>
  <si>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</si>
  <si>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</si>
  <si>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</si>
  <si>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</si>
  <si>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</si>
  <si>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</si>
  <si>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</si>
  <si>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</si>
  <si>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</si>
  <si>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</si>
  <si>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</si>
  <si>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</si>
  <si>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</si>
  <si>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</si>
  <si>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</si>
  <si>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</si>
  <si>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</si>
  <si>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</si>
  <si>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</si>
  <si>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</si>
  <si>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</si>
  <si>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</si>
  <si>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</si>
  <si>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</si>
  <si>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</si>
  <si>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</si>
  <si>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</si>
  <si>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</si>
  <si>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</si>
  <si>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</si>
  <si>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</si>
  <si>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</si>
  <si>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</si>
  <si>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</si>
  <si>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</si>
  <si>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</si>
  <si>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</si>
  <si>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</si>
  <si>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</si>
  <si>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</si>
  <si>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</si>
  <si>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</si>
  <si>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</si>
  <si>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</si>
  <si>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</si>
  <si>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</si>
  <si>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</si>
  <si>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</si>
  <si>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</si>
  <si>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</si>
  <si>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</si>
  <si>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</si>
  <si>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</si>
  <si>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</si>
  <si>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</si>
  <si>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</si>
  <si>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</si>
  <si>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</si>
  <si>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</si>
  <si>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</si>
  <si>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</si>
  <si>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</si>
  <si>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</si>
  <si>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</si>
  <si>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</si>
  <si>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</si>
  <si>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</si>
  <si>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</si>
  <si>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</si>
  <si>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</si>
  <si>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</si>
  <si>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</si>
  <si>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</si>
  <si>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</si>
  <si>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</si>
  <si>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</si>
  <si>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</si>
  <si>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</si>
  <si>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</si>
  <si>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</si>
  <si>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</si>
  <si>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</si>
  <si>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</si>
  <si>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</si>
  <si>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</si>
  <si>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</si>
  <si>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</si>
  <si>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</si>
  <si>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</si>
  <si>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</si>
  <si>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</si>
  <si>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</si>
  <si>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</si>
  <si>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</si>
  <si>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</si>
  <si>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</si>
  <si>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</si>
  <si>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</si>
  <si>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</si>
  <si>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</si>
  <si>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</si>
  <si>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</si>
  <si>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</si>
  <si>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</si>
  <si>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</si>
  <si>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</si>
  <si>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</si>
  <si>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</si>
  <si>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</si>
  <si>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</si>
  <si>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</si>
  <si>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</si>
  <si>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</si>
  <si>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</si>
  <si>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</si>
  <si>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</si>
  <si>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</si>
  <si>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</si>
  <si>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</si>
  <si>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</si>
  <si>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</si>
  <si>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</si>
  <si>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</si>
  <si>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</si>
  <si>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</si>
  <si>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</si>
  <si>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</si>
  <si>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</si>
  <si>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</si>
  <si>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</si>
  <si>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</si>
  <si>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</si>
  <si>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</si>
  <si>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</si>
  <si>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</si>
  <si>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</si>
  <si>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</si>
  <si>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</si>
  <si>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</si>
  <si>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</si>
  <si>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</si>
  <si>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</si>
  <si>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</si>
  <si>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</si>
  <si>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</si>
  <si>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</si>
  <si>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</si>
  <si>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</si>
  <si>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</si>
  <si>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</si>
  <si>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</si>
  <si>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</si>
  <si>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</si>
  <si>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</si>
  <si>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</si>
  <si>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</si>
  <si>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</si>
  <si>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</si>
  <si>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</si>
  <si>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</si>
  <si>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</si>
  <si>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</si>
  <si>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</si>
  <si>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</si>
  <si>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</si>
  <si>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</si>
  <si>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</si>
  <si>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</si>
  <si>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</si>
  <si>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</si>
  <si>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</si>
  <si>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</si>
  <si>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</si>
  <si>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</si>
  <si>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</si>
  <si>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</si>
  <si>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</si>
  <si>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</si>
  <si>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</si>
  <si>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</si>
  <si>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</si>
  <si>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</si>
  <si>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</si>
  <si>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</si>
  <si>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</si>
  <si>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</si>
  <si>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</si>
  <si>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</si>
  <si>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</si>
  <si>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</si>
  <si>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</si>
  <si>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</si>
  <si>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</si>
  <si>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</si>
  <si>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</si>
  <si>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</si>
  <si>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</si>
  <si>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</si>
  <si>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</si>
  <si>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</si>
  <si>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</si>
  <si>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</si>
  <si>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</si>
  <si>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</si>
  <si>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</si>
  <si>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</si>
  <si>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</si>
  <si>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</si>
  <si>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</si>
  <si>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</si>
  <si>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</si>
  <si>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</si>
  <si>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</si>
  <si>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</si>
  <si>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</si>
  <si>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</si>
  <si>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</si>
  <si>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</si>
  <si>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</si>
  <si>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</si>
  <si>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</si>
  <si>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</si>
  <si>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</si>
  <si>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</si>
  <si>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</si>
  <si>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</si>
  <si>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</si>
  <si>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</si>
  <si>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</si>
  <si>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</si>
  <si>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</si>
  <si>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</si>
  <si>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</si>
  <si>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</si>
  <si>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</si>
  <si>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</si>
  <si>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</si>
  <si>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</si>
  <si>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</si>
  <si>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</si>
  <si>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</si>
  <si>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</si>
  <si>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</si>
  <si>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</si>
  <si>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</si>
  <si>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</si>
  <si>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</si>
  <si>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</si>
  <si>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</si>
  <si>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</si>
  <si>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</si>
  <si>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</si>
  <si>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</si>
  <si>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</si>
  <si>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</si>
  <si>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</si>
  <si>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</si>
  <si>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</si>
  <si>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</si>
  <si>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</si>
  <si>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</si>
  <si>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</si>
  <si>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</si>
  <si>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</si>
  <si>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</si>
  <si>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</si>
  <si>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</si>
  <si>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</si>
  <si>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</si>
  <si>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</si>
  <si>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</si>
  <si>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</si>
  <si>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</si>
  <si>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</si>
  <si>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</si>
  <si>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</si>
  <si>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</si>
  <si>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</si>
  <si>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</si>
  <si>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</si>
  <si>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</si>
  <si>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</si>
  <si>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</si>
  <si>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</si>
  <si>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</si>
  <si>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</si>
  <si>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</si>
  <si>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</si>
  <si>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</si>
  <si>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</si>
  <si>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</si>
  <si>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</si>
  <si>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</si>
  <si>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</si>
  <si>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</si>
  <si>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</si>
  <si>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</si>
  <si>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</si>
  <si>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</si>
  <si>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</si>
  <si>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</si>
  <si>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</si>
  <si>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</si>
  <si>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</si>
  <si>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</si>
  <si>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</si>
  <si>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</si>
  <si>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</si>
  <si>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</si>
  <si>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</si>
  <si>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</si>
  <si>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</si>
  <si>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</si>
  <si>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</si>
  <si>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</si>
  <si>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</si>
  <si>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</si>
  <si>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</si>
  <si>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</si>
  <si>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</si>
  <si>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</si>
  <si>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</si>
  <si>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</si>
  <si>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</si>
  <si>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</si>
  <si>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</si>
  <si>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</si>
  <si>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</si>
  <si>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</si>
  <si>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</si>
  <si>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</si>
  <si>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</si>
  <si>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</si>
  <si>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</si>
  <si>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</si>
  <si>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</si>
  <si>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</si>
  <si>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</si>
  <si>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</si>
  <si>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</si>
  <si>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</si>
  <si>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</si>
  <si>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</si>
  <si>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</si>
  <si>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</si>
  <si>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</si>
  <si>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</si>
  <si>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</si>
  <si>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</si>
  <si>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</si>
  <si>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</si>
  <si>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</si>
  <si>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</si>
  <si>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</si>
  <si>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</si>
  <si>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</si>
  <si>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</si>
  <si>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</si>
  <si>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</si>
  <si>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</si>
  <si>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</si>
  <si>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</si>
  <si>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</si>
  <si>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</si>
  <si>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</si>
  <si>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</si>
  <si>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</si>
  <si>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</si>
  <si>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</si>
  <si>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</si>
  <si>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</si>
  <si>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</si>
  <si>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</si>
  <si>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</si>
  <si>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</si>
  <si>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</si>
  <si>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</si>
  <si>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</si>
  <si>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</si>
  <si>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</si>
  <si>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</si>
  <si>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</si>
  <si>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</si>
  <si>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</si>
  <si>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</si>
  <si>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</si>
  <si>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</si>
  <si>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</si>
  <si>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</si>
  <si>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</si>
  <si>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</si>
  <si>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</si>
  <si>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</si>
  <si>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</si>
  <si>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</si>
  <si>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</si>
  <si>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</si>
  <si>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</si>
  <si>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</si>
  <si>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</si>
  <si>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</si>
  <si>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</si>
  <si>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</si>
  <si>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</si>
  <si>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</si>
  <si>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</si>
  <si>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</si>
  <si>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</si>
  <si>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</si>
  <si>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</si>
  <si>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</si>
  <si>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</si>
  <si>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</si>
  <si>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</si>
  <si>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</si>
  <si>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</si>
  <si>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</si>
  <si>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</si>
  <si>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</si>
  <si>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</si>
  <si>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</si>
  <si>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</si>
  <si>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</si>
  <si>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</si>
  <si>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</si>
  <si>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</si>
  <si>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</si>
  <si>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</si>
  <si>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</si>
  <si>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</si>
  <si>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</si>
  <si>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</si>
  <si>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</si>
  <si>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</si>
  <si>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</si>
  <si>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</si>
  <si>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</si>
  <si>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</si>
  <si>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</si>
  <si>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</si>
  <si>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</si>
  <si>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</si>
  <si>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</si>
  <si>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</si>
  <si>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</si>
  <si>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</si>
  <si>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</si>
  <si>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</si>
  <si>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</si>
  <si>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</si>
  <si>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</si>
  <si>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</si>
  <si>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</si>
  <si>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</si>
  <si>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</si>
  <si>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</si>
  <si>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</si>
  <si>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</si>
  <si>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</si>
  <si>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</si>
  <si>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</si>
  <si>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</si>
  <si>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</si>
  <si>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</si>
  <si>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</si>
  <si>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</si>
  <si>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</si>
  <si>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</si>
  <si>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</si>
  <si>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</si>
  <si>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</si>
  <si>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</si>
  <si>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</si>
  <si>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</si>
  <si>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</si>
  <si>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</si>
  <si>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</si>
  <si>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</si>
  <si>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</si>
  <si>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</si>
  <si>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</si>
  <si>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</si>
  <si>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</si>
  <si>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</si>
  <si>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</si>
  <si>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</si>
  <si>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</si>
  <si>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</si>
  <si>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</si>
  <si>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</si>
  <si>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</si>
  <si>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</si>
  <si>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</si>
  <si>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</si>
  <si>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</si>
  <si>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</si>
  <si>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</si>
  <si>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</si>
  <si>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</si>
  <si>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</si>
  <si>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</si>
  <si>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</si>
  <si>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</si>
  <si>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</si>
  <si>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</si>
  <si>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</si>
  <si>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</si>
  <si>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</si>
  <si>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</si>
  <si>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</si>
  <si>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</si>
  <si>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</si>
  <si>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</si>
  <si>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</si>
  <si>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</si>
  <si>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</si>
  <si>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</si>
  <si>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</si>
  <si>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</si>
  <si>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</si>
  <si>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</si>
  <si>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</si>
  <si>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</si>
  <si>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</si>
  <si>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</si>
  <si>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</si>
  <si>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</si>
  <si>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</si>
  <si>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</si>
  <si>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</si>
  <si>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</si>
  <si>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</si>
  <si>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</si>
  <si>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</si>
  <si>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</si>
  <si>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</si>
  <si>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</si>
  <si>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</si>
  <si>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</si>
  <si>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</si>
  <si>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</si>
  <si>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</si>
  <si>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</si>
  <si>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</si>
  <si>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</si>
  <si>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</si>
  <si>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</si>
  <si>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</si>
  <si>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</si>
  <si>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</si>
  <si>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</si>
  <si>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</si>
  <si>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</si>
  <si>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</si>
  <si>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</si>
  <si>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</si>
  <si>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</si>
  <si>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</si>
  <si>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</si>
  <si>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</si>
  <si>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</si>
  <si>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</si>
  <si>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</si>
  <si>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</si>
  <si>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</si>
  <si>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</si>
  <si>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</si>
  <si>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</si>
  <si>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</si>
  <si>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</si>
  <si>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</si>
  <si>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</si>
  <si>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</si>
  <si>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</si>
  <si>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</si>
  <si>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</si>
  <si>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</si>
  <si>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</si>
  <si>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</si>
  <si>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</si>
  <si>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</si>
  <si>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</si>
  <si>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</si>
  <si>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</si>
  <si>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</si>
  <si>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</si>
  <si>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</si>
  <si>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</si>
  <si>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</si>
  <si>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</si>
  <si>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</si>
  <si>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</si>
  <si>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</si>
  <si>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</si>
  <si>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</si>
  <si>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</si>
  <si>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</si>
  <si>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</si>
  <si>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</si>
  <si>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</si>
  <si>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</si>
  <si>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</si>
  <si>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</si>
  <si>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</si>
  <si>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</si>
  <si>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</si>
  <si>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</si>
  <si>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</si>
  <si>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</si>
  <si>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</si>
  <si>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</si>
  <si>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</si>
  <si>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</si>
  <si>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</si>
  <si>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</si>
  <si>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</si>
  <si>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</si>
  <si>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</si>
  <si>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</si>
  <si>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</si>
  <si>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</si>
  <si>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</si>
  <si>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</si>
  <si>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</si>
  <si>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</si>
  <si>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</si>
  <si>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</si>
  <si>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</si>
  <si>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</si>
  <si>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</si>
  <si>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</si>
  <si>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</si>
  <si>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</si>
  <si>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</si>
  <si>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</si>
  <si>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</si>
  <si>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</si>
  <si>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</si>
  <si>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</si>
  <si>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</si>
  <si>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</si>
  <si>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</si>
  <si>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</si>
  <si>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</si>
  <si>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</si>
  <si>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</si>
  <si>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</si>
  <si>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</si>
  <si>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</si>
  <si>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</si>
  <si>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</si>
  <si>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</si>
  <si>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</si>
  <si>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</si>
  <si>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</si>
  <si>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</si>
  <si>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</si>
  <si>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</si>
  <si>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</si>
  <si>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</si>
  <si>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</si>
  <si>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</si>
  <si>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</si>
  <si>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</si>
  <si>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</si>
  <si>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</si>
  <si>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</si>
  <si>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</si>
  <si>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</si>
  <si>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</si>
  <si>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</si>
  <si>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</si>
  <si>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</si>
  <si>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</si>
  <si>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</si>
  <si>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</si>
  <si>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</si>
  <si>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</si>
  <si>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</si>
  <si>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</si>
  <si>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</si>
  <si>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</si>
  <si>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</si>
  <si>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</si>
  <si>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</si>
  <si>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</si>
  <si>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</si>
  <si>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</si>
  <si>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</si>
  <si>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</si>
  <si>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</si>
  <si>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</si>
  <si>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</si>
  <si>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</si>
  <si>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</si>
  <si>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</si>
  <si>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</si>
  <si>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</si>
  <si>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</si>
  <si>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</si>
  <si>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</si>
  <si>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</si>
  <si>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</si>
  <si>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</si>
  <si>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</si>
  <si>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</si>
  <si>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</si>
  <si>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</si>
  <si>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</si>
  <si>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</si>
  <si>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</si>
  <si>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</si>
  <si>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</si>
  <si>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</si>
  <si>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</si>
  <si>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</si>
  <si>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</si>
  <si>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</si>
  <si>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</si>
  <si>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</si>
  <si>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</si>
  <si>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</si>
  <si>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</si>
  <si>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</si>
  <si>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</si>
  <si>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</si>
  <si>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</si>
  <si>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</si>
  <si>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</si>
  <si>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</si>
  <si>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</si>
  <si>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</si>
  <si>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</si>
  <si>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</si>
  <si>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</si>
  <si>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</si>
  <si>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</si>
  <si>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</si>
  <si>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</si>
  <si>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</si>
  <si>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</si>
  <si>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</si>
  <si>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</si>
  <si>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</si>
  <si>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</si>
  <si>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</si>
  <si>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</si>
  <si>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</si>
  <si>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</si>
  <si>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</si>
  <si>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</si>
  <si>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</si>
  <si>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</si>
  <si>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</si>
  <si>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</si>
  <si>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</si>
  <si>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</si>
  <si>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</si>
  <si>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</si>
  <si>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</si>
  <si>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</si>
  <si>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</si>
  <si>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</si>
  <si>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</si>
  <si>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</si>
  <si>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</si>
  <si>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</si>
  <si>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</si>
  <si>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</si>
  <si>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</si>
  <si>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</si>
  <si>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</si>
  <si>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</si>
  <si>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</si>
  <si>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</si>
  <si>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</si>
  <si>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</si>
  <si>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</si>
  <si>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</si>
  <si>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</si>
  <si>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</si>
  <si>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</si>
  <si>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</si>
  <si>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</si>
  <si>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</si>
  <si>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</si>
  <si>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</si>
  <si>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</si>
  <si>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</si>
  <si>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</si>
  <si>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</si>
  <si>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</si>
  <si>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</si>
  <si>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</si>
  <si>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</si>
  <si>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</si>
  <si>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</si>
  <si>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</si>
  <si>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</si>
  <si>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</si>
  <si>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</si>
  <si>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</si>
  <si>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</si>
  <si>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</si>
  <si>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</si>
  <si>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</si>
  <si>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</si>
  <si>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</si>
  <si>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</si>
  <si>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</si>
  <si>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</si>
  <si>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</si>
  <si>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</si>
  <si>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</si>
  <si>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</si>
  <si>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</si>
  <si>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</si>
  <si>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</si>
  <si>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</si>
  <si>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</si>
  <si>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</si>
  <si>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</si>
  <si>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</si>
  <si>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</si>
  <si>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</si>
  <si>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</si>
  <si>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</si>
  <si>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</si>
  <si>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</si>
  <si>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</si>
  <si>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</si>
  <si>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</si>
  <si>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</si>
  <si>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</si>
  <si>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</si>
  <si>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</si>
  <si>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</si>
  <si>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</si>
  <si>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</si>
  <si>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</si>
  <si>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</si>
  <si>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</si>
  <si>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</si>
  <si>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</si>
  <si>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</si>
  <si>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</si>
  <si>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</si>
  <si>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</si>
  <si>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</si>
  <si>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</si>
  <si>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</si>
  <si>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</si>
  <si>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</si>
  <si>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</si>
  <si>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</si>
  <si>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</si>
  <si>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</si>
  <si>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</si>
  <si>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</si>
  <si>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</si>
  <si>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</si>
  <si>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</si>
  <si>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</si>
  <si>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</si>
  <si>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</si>
  <si>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</si>
  <si>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</si>
  <si>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</si>
  <si>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</si>
  <si>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</si>
  <si>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</si>
  <si>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</si>
  <si>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</si>
  <si>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</si>
  <si>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</si>
  <si>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</si>
  <si>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</si>
  <si>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</si>
  <si>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</si>
  <si>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</si>
  <si>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</si>
  <si>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</si>
  <si>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</si>
  <si>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</si>
  <si>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</si>
  <si>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</si>
  <si>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</si>
  <si>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</si>
  <si>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</si>
  <si>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</si>
  <si>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</si>
  <si>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</si>
  <si>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</si>
  <si>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</si>
  <si>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</si>
  <si>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</si>
  <si>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</si>
  <si>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</si>
  <si>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</si>
  <si>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</si>
  <si>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</si>
  <si>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</si>
  <si>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</si>
  <si>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</si>
  <si>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</si>
  <si>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</si>
  <si>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</si>
  <si>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</si>
  <si>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</si>
  <si>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</si>
  <si>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</si>
  <si>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</si>
  <si>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</si>
  <si>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</si>
  <si>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</si>
  <si>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</si>
  <si>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</si>
  <si>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</si>
  <si>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</si>
  <si>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</si>
  <si>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</si>
  <si>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</si>
  <si>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</si>
  <si>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</si>
  <si>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</si>
  <si>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</si>
  <si>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</si>
  <si>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</si>
  <si>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</si>
  <si>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</si>
  <si>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</si>
  <si>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</si>
  <si>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</si>
  <si>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</si>
  <si>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</si>
  <si>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</si>
  <si>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</si>
  <si>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</si>
  <si>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</si>
  <si>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</si>
  <si>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</si>
  <si>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</si>
  <si>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</si>
  <si>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</si>
  <si>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</si>
  <si>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</si>
  <si>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</si>
  <si>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</si>
  <si>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</si>
  <si>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</si>
  <si>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</si>
  <si>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</si>
  <si>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</si>
  <si>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</si>
  <si>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</si>
  <si>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</si>
  <si>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</si>
  <si>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</si>
  <si>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</si>
  <si>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</si>
  <si>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</si>
  <si>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</si>
  <si>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</si>
  <si>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</si>
  <si>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</si>
  <si>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</si>
  <si>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</si>
  <si>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</si>
  <si>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</si>
  <si>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</si>
  <si>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</si>
  <si>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</si>
  <si>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</si>
  <si>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</si>
  <si>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</si>
  <si>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</si>
  <si>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</si>
  <si>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</si>
  <si>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</si>
  <si>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</si>
  <si>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</si>
  <si>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</si>
  <si>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</si>
  <si>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</si>
  <si>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</si>
  <si>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</si>
  <si>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</si>
  <si>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</si>
  <si>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</si>
  <si>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</si>
  <si>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</si>
  <si>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</si>
  <si>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</si>
  <si>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</si>
  <si>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</si>
  <si>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</si>
  <si>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</si>
  <si>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</si>
  <si>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</si>
  <si>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</si>
  <si>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</si>
  <si>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</si>
  <si>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</si>
  <si>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</si>
  <si>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</si>
  <si>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</si>
  <si>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</si>
  <si>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</si>
  <si>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</si>
  <si>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</si>
  <si>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</si>
  <si>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</si>
  <si>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</si>
  <si>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</si>
  <si>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</si>
  <si>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</si>
  <si>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</si>
  <si>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</si>
  <si>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</si>
  <si>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</si>
  <si>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</si>
  <si>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</si>
  <si>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</si>
  <si>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</si>
  <si>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</si>
  <si>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</si>
  <si>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</si>
  <si>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</si>
  <si>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</si>
  <si>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</si>
  <si>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</si>
  <si>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</si>
  <si>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</si>
  <si>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</si>
  <si>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</si>
  <si>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</si>
  <si>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</si>
  <si>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</si>
  <si>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</si>
  <si>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</si>
  <si>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</si>
  <si>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</si>
  <si>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</si>
  <si>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</si>
  <si>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</si>
  <si>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</si>
  <si>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</si>
  <si>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</si>
  <si>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</si>
  <si>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</si>
  <si>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</si>
  <si>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</si>
  <si>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</si>
  <si>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</si>
  <si>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</si>
  <si>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</si>
  <si>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</si>
  <si>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</si>
  <si>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</si>
  <si>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</si>
  <si>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</si>
  <si>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</si>
  <si>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</si>
  <si>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</si>
  <si>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</si>
  <si>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</si>
  <si>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</si>
  <si>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</si>
  <si>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</si>
  <si>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</si>
  <si>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</si>
  <si>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</si>
  <si>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</si>
  <si>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</si>
  <si>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</si>
  <si>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</si>
  <si>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</si>
  <si>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</si>
  <si>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</si>
  <si>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</si>
  <si>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</si>
  <si>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</si>
  <si>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</si>
  <si>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</si>
  <si>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</si>
  <si>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</si>
  <si>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</si>
  <si>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</si>
  <si>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</si>
  <si>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</si>
  <si>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</si>
  <si>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</si>
  <si>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</si>
  <si>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</si>
  <si>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</si>
  <si>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</si>
  <si>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</si>
  <si>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</si>
  <si>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</si>
  <si>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</si>
  <si>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</si>
  <si>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</si>
  <si>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</si>
  <si>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</si>
  <si>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</si>
  <si>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</si>
  <si>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</si>
  <si>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</si>
  <si>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</si>
  <si>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</si>
  <si>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</si>
  <si>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</si>
  <si>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</si>
  <si>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</si>
  <si>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</si>
  <si>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</si>
  <si>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</si>
  <si>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</si>
  <si>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</si>
  <si>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</si>
  <si>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</si>
  <si>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</si>
  <si>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</si>
  <si>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</si>
  <si>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</si>
  <si>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</si>
  <si>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</si>
  <si>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</si>
  <si>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</si>
  <si>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</si>
  <si>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</si>
  <si>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</si>
  <si>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</si>
  <si>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</si>
  <si>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</si>
  <si>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</si>
  <si>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</si>
  <si>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</si>
  <si>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</si>
  <si>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</si>
  <si>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</si>
  <si>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</si>
  <si>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</si>
  <si>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</si>
  <si>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</si>
  <si>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</si>
  <si>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</si>
  <si>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</si>
  <si>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</si>
  <si>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</si>
  <si>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</si>
  <si>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</si>
  <si>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</si>
  <si>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</si>
  <si>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</si>
  <si>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</si>
  <si>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</si>
  <si>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</si>
  <si>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</si>
  <si>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</si>
  <si>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</si>
  <si>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</si>
  <si>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</si>
  <si>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</si>
  <si>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</si>
  <si>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</si>
  <si>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</si>
  <si>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</si>
  <si>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</si>
  <si>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</si>
  <si>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</si>
  <si>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</si>
  <si>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</si>
  <si>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</si>
  <si>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</si>
  <si>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</si>
  <si>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</si>
  <si>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</si>
  <si>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</si>
  <si>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</si>
  <si>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</si>
  <si>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</si>
  <si>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</si>
  <si>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</si>
  <si>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</si>
  <si>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</si>
  <si>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</si>
  <si>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</si>
  <si>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</si>
  <si>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</si>
  <si>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</si>
  <si>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</si>
  <si>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</si>
  <si>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</si>
  <si>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</si>
  <si>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</si>
  <si>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</si>
  <si>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</si>
  <si>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</si>
  <si>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</si>
  <si>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</si>
  <si>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</si>
  <si>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</si>
  <si>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</si>
  <si>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</si>
  <si>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</si>
  <si>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</si>
  <si>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</si>
  <si>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</si>
  <si>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</si>
  <si>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</si>
  <si>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</si>
  <si>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</si>
  <si>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</si>
  <si>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</si>
  <si>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</si>
  <si>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</si>
  <si>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</si>
  <si>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</si>
  <si>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</si>
  <si>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</si>
  <si>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</si>
  <si>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</si>
  <si>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</si>
  <si>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</si>
  <si>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</si>
  <si>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</si>
  <si>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</si>
  <si>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</si>
  <si>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</si>
  <si>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</si>
  <si>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</si>
  <si>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</si>
  <si>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</si>
  <si>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</si>
  <si>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</si>
  <si>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</si>
  <si>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</si>
  <si>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</si>
  <si>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</si>
  <si>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</si>
  <si>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</si>
  <si>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</si>
  <si>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</si>
  <si>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</si>
  <si>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</si>
  <si>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</si>
  <si>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</si>
  <si>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</si>
  <si>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</si>
  <si>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</si>
  <si>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</si>
  <si>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</si>
  <si>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</si>
  <si>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</si>
  <si>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</si>
  <si>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</si>
  <si>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</si>
  <si>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</si>
  <si>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</si>
  <si>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</si>
  <si>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</si>
  <si>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</si>
  <si>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</si>
  <si>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</si>
  <si>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</si>
  <si>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</si>
  <si>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</si>
  <si>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</si>
  <si>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</si>
  <si>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</si>
  <si>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</si>
  <si>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</si>
  <si>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</si>
  <si>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</si>
  <si>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</si>
  <si>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</si>
  <si>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</si>
  <si>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</si>
  <si>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</si>
  <si>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</si>
  <si>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</si>
  <si>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</si>
  <si>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</si>
  <si>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</si>
  <si>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</si>
  <si>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</si>
  <si>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</si>
  <si>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</si>
  <si>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</si>
  <si>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</si>
  <si>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</si>
  <si>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</si>
  <si>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</si>
  <si>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</si>
  <si>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</si>
  <si>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</si>
  <si>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</si>
  <si>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</si>
  <si>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</si>
  <si>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</si>
  <si>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</si>
  <si>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</si>
  <si>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</si>
  <si>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</si>
  <si>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</si>
  <si>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</si>
  <si>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</si>
  <si>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</si>
  <si>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</si>
  <si>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</si>
  <si>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</si>
  <si>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</si>
  <si>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</si>
  <si>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</si>
  <si>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</si>
  <si>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</si>
  <si>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</si>
  <si>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</si>
  <si>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</si>
  <si>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</si>
  <si>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</si>
  <si>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</si>
  <si>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</si>
  <si>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</si>
  <si>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</si>
  <si>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</si>
  <si>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</si>
  <si>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</si>
  <si>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</si>
  <si>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</si>
  <si>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</si>
  <si>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</si>
  <si>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</si>
  <si>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</si>
  <si>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</si>
  <si>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</si>
  <si>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</si>
  <si>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</si>
  <si>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</si>
  <si>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</si>
  <si>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</si>
  <si>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</si>
  <si>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</si>
  <si>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</si>
  <si>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</si>
  <si>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</si>
  <si>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</si>
  <si>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</si>
  <si>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</si>
  <si>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</si>
  <si>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</si>
  <si>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</si>
  <si>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</si>
  <si>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</si>
  <si>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</si>
  <si>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</si>
  <si>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</si>
  <si>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</si>
  <si>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</si>
  <si>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</si>
  <si>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</si>
  <si>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</si>
  <si>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</si>
  <si>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</si>
  <si>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</si>
  <si>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</si>
  <si>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</si>
  <si>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</si>
  <si>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</si>
  <si>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</si>
  <si>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</si>
  <si>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</si>
  <si>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</si>
  <si>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</si>
  <si>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</si>
  <si>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</si>
  <si>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</si>
  <si>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</si>
  <si>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</si>
  <si>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</si>
  <si>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</si>
  <si>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</si>
  <si>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</si>
  <si>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</si>
  <si>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</si>
  <si>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</si>
  <si>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</si>
  <si>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</si>
  <si>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</si>
  <si>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</si>
  <si>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</si>
  <si>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</si>
  <si>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</si>
  <si>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</si>
  <si>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</si>
  <si>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</si>
  <si>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</si>
  <si>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</si>
  <si>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</si>
  <si>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</si>
  <si>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</si>
  <si>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</si>
  <si>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</si>
  <si>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</si>
  <si>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</si>
  <si>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</si>
  <si>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</si>
  <si>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</si>
  <si>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</si>
  <si>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</si>
  <si>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</si>
  <si>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</si>
  <si>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</si>
  <si>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</si>
  <si>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</si>
  <si>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</si>
  <si>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</si>
  <si>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</si>
  <si>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</si>
  <si>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</si>
  <si>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</si>
  <si>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</si>
  <si>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</si>
  <si>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</si>
  <si>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</si>
  <si>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</si>
  <si>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</si>
  <si>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</si>
  <si>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</si>
  <si>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</si>
  <si>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</si>
  <si>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</si>
  <si>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</si>
  <si>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</si>
  <si>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</si>
  <si>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</si>
  <si>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</si>
  <si>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</si>
  <si>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</si>
  <si>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</si>
  <si>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</si>
  <si>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</si>
  <si>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</si>
  <si>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</si>
  <si>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</si>
  <si>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</si>
  <si>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</si>
  <si>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</si>
  <si>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</si>
  <si>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</si>
  <si>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</si>
  <si>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</si>
  <si>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</si>
  <si>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</si>
  <si>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</si>
  <si>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</si>
  <si>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</si>
  <si>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</si>
  <si>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</si>
  <si>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</si>
  <si>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</si>
  <si>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</si>
  <si>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</si>
  <si>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</si>
  <si>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</si>
  <si>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</si>
  <si>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</si>
  <si>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</si>
  <si>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</si>
  <si>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</si>
  <si>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</si>
  <si>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</si>
  <si>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</si>
  <si>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</si>
  <si>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</si>
  <si>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</si>
  <si>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</si>
  <si>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</si>
  <si>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</si>
  <si>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</si>
  <si>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</si>
  <si>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</si>
  <si>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</si>
  <si>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</si>
  <si>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</si>
  <si>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</si>
  <si>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</si>
  <si>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</si>
  <si>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</si>
  <si>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</si>
  <si>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</si>
  <si>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</si>
  <si>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</si>
  <si>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</si>
  <si>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</si>
  <si>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</si>
  <si>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</si>
  <si>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</si>
  <si>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</si>
  <si>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</si>
  <si>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</si>
  <si>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</si>
  <si>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</si>
  <si>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</si>
  <si>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</si>
  <si>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</si>
  <si>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</si>
  <si>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</si>
  <si>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</si>
  <si>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</si>
  <si>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</si>
  <si>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</si>
  <si>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</si>
  <si>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</si>
  <si>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</si>
  <si>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</si>
  <si>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</si>
  <si>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</si>
  <si>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</si>
  <si>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</si>
  <si>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</si>
  <si>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</si>
  <si>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</si>
  <si>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</si>
  <si>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</si>
  <si>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</si>
  <si>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</si>
  <si>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</si>
  <si>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</si>
  <si>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</si>
  <si>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</si>
  <si>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</si>
  <si>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</si>
  <si>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</si>
  <si>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</si>
  <si>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</si>
  <si>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</si>
  <si>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</si>
  <si>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</si>
  <si>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</si>
  <si>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</si>
  <si>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</si>
  <si>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</si>
  <si>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</si>
  <si>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</si>
  <si>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</si>
  <si>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</si>
  <si>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</si>
  <si>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</si>
  <si>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</si>
  <si>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</si>
  <si>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</si>
  <si>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</si>
  <si>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</si>
  <si>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</si>
  <si>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</si>
  <si>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</si>
  <si>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</si>
  <si>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</si>
  <si>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</si>
  <si>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</si>
  <si>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</si>
  <si>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</si>
  <si>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</si>
  <si>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</si>
  <si>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</si>
  <si>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</si>
  <si>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</si>
  <si>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</si>
  <si>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</si>
  <si>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</si>
  <si>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</si>
  <si>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</si>
  <si>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</si>
  <si>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</si>
  <si>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</si>
  <si>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</si>
  <si>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</si>
  <si>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</si>
  <si>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</si>
  <si>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</si>
  <si>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</si>
  <si>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</si>
  <si>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</si>
  <si>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</si>
  <si>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</si>
  <si>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</si>
  <si>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</si>
  <si>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</si>
  <si>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</si>
  <si>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</si>
  <si>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</si>
  <si>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</si>
  <si>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</si>
  <si>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</si>
  <si>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</si>
  <si>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</si>
  <si>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</si>
  <si>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</si>
  <si>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</si>
  <si>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</si>
  <si>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</si>
  <si>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</si>
  <si>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</si>
  <si>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</si>
  <si>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</si>
  <si>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</si>
  <si>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</si>
  <si>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</si>
  <si>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</si>
  <si>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</si>
  <si>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</si>
  <si>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</si>
  <si>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</si>
  <si>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</si>
  <si>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</si>
  <si>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</si>
  <si>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</si>
  <si>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</si>
  <si>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</si>
  <si>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</si>
  <si>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</si>
  <si>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</si>
  <si>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</si>
  <si>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</si>
  <si>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</si>
  <si>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</si>
  <si>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</si>
  <si>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</si>
  <si>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</si>
  <si>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</si>
  <si>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</si>
  <si>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</si>
  <si>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</si>
  <si>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</si>
  <si>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</si>
  <si>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</si>
  <si>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</si>
  <si>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</si>
  <si>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</si>
  <si>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</si>
  <si>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</si>
  <si>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</si>
  <si>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</si>
  <si>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</si>
  <si>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</si>
  <si>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</si>
  <si>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</si>
  <si>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</si>
  <si>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</si>
  <si>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</si>
  <si>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</si>
  <si>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</si>
  <si>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</si>
  <si>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</si>
  <si>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</si>
  <si>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</si>
  <si>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</si>
  <si>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</si>
  <si>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</si>
  <si>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</si>
  <si>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</si>
  <si>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</si>
  <si>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</si>
  <si>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</si>
  <si>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</si>
  <si>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</si>
  <si>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</si>
  <si>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</si>
  <si>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</si>
  <si>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</si>
  <si>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</si>
  <si>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</si>
  <si>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</si>
  <si>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</si>
  <si>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</si>
  <si>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</si>
  <si>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</si>
  <si>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</si>
  <si>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</si>
  <si>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</si>
  <si>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</si>
  <si>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</si>
  <si>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</si>
  <si>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</si>
  <si>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</si>
  <si>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</si>
  <si>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</si>
  <si>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</si>
  <si>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</si>
  <si>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</si>
  <si>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</si>
  <si>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</si>
  <si>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</si>
  <si>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</si>
  <si>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</si>
  <si>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</si>
  <si>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</si>
  <si>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</si>
  <si>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</si>
  <si>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</si>
  <si>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</si>
  <si>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</si>
  <si>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</si>
  <si>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</si>
  <si>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</si>
  <si>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</si>
  <si>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</si>
  <si>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</si>
  <si>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</si>
  <si>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</si>
  <si>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</si>
  <si>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</si>
  <si>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</si>
  <si>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</si>
  <si>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</si>
  <si>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</si>
  <si>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</si>
  <si>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</si>
  <si>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</si>
  <si>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</si>
  <si>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</si>
  <si>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</si>
  <si>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</si>
  <si>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</si>
  <si>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</si>
  <si>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</si>
  <si>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</si>
  <si>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</si>
  <si>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</si>
  <si>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</si>
  <si>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</si>
  <si>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</si>
  <si>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</si>
  <si>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</si>
  <si>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</si>
  <si>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</si>
  <si>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</si>
  <si>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</si>
  <si>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</si>
  <si>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</si>
  <si>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</si>
  <si>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</si>
  <si>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</si>
  <si>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</si>
  <si>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</si>
  <si>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</si>
  <si>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</si>
  <si>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</si>
  <si>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</si>
  <si>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</si>
  <si>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</si>
  <si>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</si>
  <si>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</si>
  <si>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</si>
  <si>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</si>
  <si>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</si>
  <si>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</si>
  <si>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</si>
  <si>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</si>
  <si>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</si>
  <si>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</si>
  <si>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</si>
  <si>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</si>
  <si>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</si>
  <si>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</si>
  <si>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</si>
  <si>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</si>
  <si>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</si>
  <si>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</si>
  <si>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</si>
  <si>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</si>
  <si>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</si>
  <si>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</si>
  <si>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</si>
  <si>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</si>
  <si>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</si>
  <si>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</si>
  <si>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</si>
  <si>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</si>
  <si>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</si>
  <si>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</si>
  <si>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</si>
  <si>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</si>
  <si>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</si>
  <si>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</si>
  <si>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</si>
  <si>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</si>
  <si>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</si>
  <si>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</si>
  <si>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</si>
  <si>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</si>
  <si>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</si>
  <si>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</si>
  <si>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</si>
  <si>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</si>
  <si>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</si>
  <si>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</si>
  <si>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</si>
  <si>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</si>
  <si>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</si>
  <si>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</si>
  <si>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</si>
  <si>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</si>
  <si>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</si>
  <si>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</si>
  <si>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</si>
  <si>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</si>
  <si>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</si>
  <si>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</si>
  <si>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</si>
  <si>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</si>
  <si>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</si>
  <si>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</si>
  <si>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</si>
  <si>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</si>
  <si>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</si>
  <si>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</si>
  <si>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</si>
  <si>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</si>
  <si>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</si>
  <si>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</si>
  <si>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</si>
  <si>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</si>
  <si>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</si>
  <si>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</si>
  <si>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</si>
  <si>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</si>
  <si>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</si>
  <si>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</si>
  <si>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</si>
  <si>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</si>
  <si>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</si>
  <si>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</si>
  <si>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</si>
  <si>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</si>
  <si>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</si>
  <si>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</si>
  <si>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</si>
  <si>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</si>
  <si>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</si>
  <si>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</si>
  <si>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</si>
  <si>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</si>
  <si>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</si>
  <si>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</si>
  <si>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</si>
  <si>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</si>
  <si>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</si>
  <si>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</si>
  <si>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</si>
  <si>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</si>
  <si>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</si>
  <si>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</si>
  <si>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</si>
  <si>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</si>
  <si>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</si>
  <si>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</si>
  <si>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</si>
  <si>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</si>
  <si>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</si>
  <si>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</si>
  <si>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</si>
  <si>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</si>
  <si>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</si>
  <si>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</si>
  <si>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</si>
  <si>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</si>
  <si>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</si>
  <si>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</si>
  <si>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</si>
  <si>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</si>
  <si>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</si>
  <si>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</si>
  <si>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</si>
  <si>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</si>
  <si>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</si>
  <si>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</si>
  <si>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</si>
  <si>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</si>
  <si>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</si>
  <si>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</si>
  <si>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</si>
  <si>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</si>
  <si>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</si>
  <si>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</si>
  <si>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</si>
  <si>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</si>
  <si>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</si>
  <si>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</si>
  <si>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</si>
  <si>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</si>
  <si>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</si>
  <si>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</si>
  <si>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</si>
  <si>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</si>
  <si>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</si>
  <si>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</si>
  <si>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</si>
  <si>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</si>
  <si>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</si>
  <si>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</si>
  <si>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</si>
  <si>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</si>
  <si>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</si>
  <si>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</si>
  <si>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</si>
  <si>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</si>
  <si>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</si>
  <si>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</si>
  <si>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</si>
  <si>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</si>
  <si>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</si>
  <si>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</si>
  <si>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</si>
  <si>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</si>
  <si>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</si>
  <si>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</si>
  <si>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</si>
  <si>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</si>
  <si>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</si>
  <si>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</si>
  <si>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</si>
  <si>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</si>
  <si>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</si>
  <si>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</si>
  <si>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</si>
  <si>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</si>
  <si>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</si>
  <si>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</si>
  <si>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</si>
  <si>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</si>
  <si>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</si>
  <si>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</si>
  <si>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</si>
  <si>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</si>
  <si>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</si>
  <si>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</si>
  <si>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</si>
  <si>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</si>
  <si>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</si>
  <si>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</si>
  <si>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</si>
  <si>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</si>
  <si>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</si>
  <si>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</si>
  <si>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</si>
  <si>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</si>
  <si>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</si>
  <si>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</si>
  <si>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</si>
  <si>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</si>
  <si>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</si>
  <si>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</si>
  <si>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</si>
  <si>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</si>
  <si>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</si>
  <si>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</si>
  <si>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</si>
  <si>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</si>
  <si>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</si>
  <si>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</si>
  <si>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</si>
  <si>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</si>
  <si>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</si>
  <si>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</si>
  <si>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</si>
  <si>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</si>
  <si>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</si>
  <si>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</si>
  <si>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</si>
  <si>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</si>
  <si>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</si>
  <si>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</si>
  <si>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</si>
  <si>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</si>
  <si>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</si>
  <si>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</si>
  <si>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</si>
  <si>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</si>
  <si>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</si>
  <si>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</si>
  <si>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</si>
  <si>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</si>
  <si>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</si>
  <si>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</si>
  <si>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</si>
  <si>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</si>
  <si>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</si>
  <si>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</si>
  <si>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</si>
  <si>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</si>
  <si>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</si>
  <si>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</si>
  <si>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</si>
  <si>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</si>
  <si>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</si>
  <si>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</si>
  <si>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</si>
  <si>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</si>
  <si>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</si>
  <si>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</si>
  <si>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</si>
  <si>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</si>
  <si>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</si>
  <si>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</si>
  <si>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</si>
  <si>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</si>
  <si>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</si>
  <si>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</si>
  <si>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</si>
  <si>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</si>
  <si>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</si>
  <si>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</si>
  <si>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</si>
  <si>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</si>
  <si>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</si>
  <si>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</si>
  <si>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</si>
  <si>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</si>
  <si>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</si>
  <si>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</si>
  <si>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</si>
  <si>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</si>
  <si>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</si>
  <si>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</si>
  <si>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</si>
  <si>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</si>
  <si>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</si>
  <si>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</si>
  <si>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</si>
  <si>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</si>
  <si>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</si>
  <si>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</si>
  <si>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</si>
  <si>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</si>
  <si>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</si>
  <si>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</si>
  <si>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</si>
  <si>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</si>
  <si>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</si>
  <si>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</si>
  <si>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</si>
  <si>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</si>
  <si>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</si>
  <si>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</si>
  <si>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</si>
  <si>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</si>
  <si>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</si>
  <si>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</si>
  <si>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</si>
  <si>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</si>
  <si>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</si>
  <si>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</si>
  <si>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</si>
  <si>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</si>
  <si>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</si>
  <si>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</si>
  <si>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</si>
  <si>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</si>
  <si>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</si>
  <si>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</si>
  <si>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</si>
  <si>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</si>
  <si>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</si>
  <si>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</si>
  <si>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</si>
  <si>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</si>
  <si>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</si>
  <si>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</si>
  <si>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</si>
  <si>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</si>
  <si>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</si>
  <si>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</si>
  <si>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</si>
  <si>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</si>
  <si>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</si>
  <si>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</si>
  <si>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</si>
  <si>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</si>
  <si>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</si>
  <si>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</si>
  <si>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</si>
  <si>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</si>
  <si>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</si>
  <si>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</si>
  <si>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</si>
  <si>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</si>
  <si>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</si>
  <si>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</si>
  <si>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</si>
  <si>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</si>
  <si>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</si>
  <si>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</si>
  <si>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</si>
  <si>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</si>
  <si>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</si>
  <si>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</si>
  <si>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</si>
  <si>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</si>
  <si>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</si>
  <si>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</si>
  <si>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</si>
  <si>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</si>
  <si>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</si>
  <si>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</si>
  <si>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</si>
  <si>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</si>
  <si>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</si>
  <si>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</si>
  <si>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</si>
  <si>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</si>
  <si>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</si>
  <si>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</si>
  <si>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</si>
  <si>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</si>
  <si>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</si>
  <si>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</si>
  <si>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</si>
  <si>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</si>
  <si>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</si>
  <si>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</si>
  <si>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</si>
  <si>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</si>
  <si>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</si>
  <si>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</si>
  <si>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</si>
  <si>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</si>
  <si>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</si>
  <si>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</si>
  <si>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</si>
  <si>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</si>
  <si>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</si>
  <si>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</si>
  <si>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</si>
  <si>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</si>
  <si>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</si>
  <si>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</si>
  <si>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</si>
  <si>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</si>
  <si>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</si>
  <si>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</si>
  <si>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</si>
  <si>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</si>
  <si>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</si>
  <si>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</si>
  <si>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</si>
  <si>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</si>
  <si>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</si>
  <si>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</si>
  <si>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</si>
  <si>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</si>
  <si>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</si>
  <si>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</si>
  <si>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</si>
  <si>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</si>
  <si>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</si>
  <si>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</si>
  <si>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</si>
  <si>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</si>
  <si>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</si>
  <si>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</si>
  <si>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</si>
  <si>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</si>
  <si>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</si>
  <si>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</si>
  <si>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</si>
  <si>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</si>
  <si>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</si>
  <si>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</si>
  <si>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</si>
  <si>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</si>
  <si>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</si>
  <si>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</si>
  <si>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</si>
  <si>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</si>
  <si>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</si>
  <si>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</si>
  <si>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</si>
  <si>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</si>
  <si>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</si>
  <si>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</si>
  <si>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</si>
  <si>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</si>
  <si>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</si>
  <si>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</si>
  <si>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</si>
  <si>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</si>
  <si>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</si>
  <si>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</si>
  <si>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</si>
  <si>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</si>
  <si>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</si>
  <si>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</si>
  <si>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</si>
  <si>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</si>
  <si>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</si>
  <si>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</si>
  <si>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</si>
  <si>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</si>
  <si>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</si>
  <si>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</si>
  <si>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</si>
  <si>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</si>
  <si>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</si>
  <si>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</si>
  <si>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</si>
  <si>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</si>
  <si>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</si>
  <si>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</si>
  <si>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</si>
  <si>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</si>
  <si>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</si>
  <si>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</si>
  <si>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</si>
  <si>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</si>
  <si>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</si>
  <si>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</si>
  <si>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</si>
  <si>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</si>
  <si>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</si>
  <si>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</si>
  <si>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</si>
  <si>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</si>
  <si>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</si>
  <si>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</si>
  <si>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</si>
  <si>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</si>
  <si>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</si>
  <si>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</si>
  <si>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</si>
  <si>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</si>
  <si>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</si>
  <si>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</si>
  <si>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</si>
  <si>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</si>
  <si>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</si>
  <si>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</si>
  <si>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</si>
  <si>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</si>
  <si>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</si>
  <si>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</si>
  <si>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</si>
  <si>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</si>
  <si>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</si>
  <si>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</si>
  <si>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</si>
  <si>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</si>
  <si>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</si>
  <si>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</si>
  <si>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</si>
  <si>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</si>
  <si>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</si>
  <si>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</si>
  <si>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</si>
  <si>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</si>
  <si>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</si>
  <si>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</si>
  <si>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</si>
  <si>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</si>
  <si>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</si>
  <si>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</si>
  <si>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</si>
  <si>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</si>
  <si>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</si>
  <si>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</si>
  <si>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</si>
  <si>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</si>
  <si>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</si>
  <si>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</si>
  <si>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</si>
  <si>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</si>
  <si>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</si>
  <si>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</si>
  <si>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</si>
  <si>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</si>
  <si>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</si>
  <si>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</si>
  <si>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</si>
  <si>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</si>
  <si>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</si>
  <si>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</si>
  <si>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</si>
  <si>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</si>
  <si>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</si>
  <si>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</si>
  <si>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</si>
  <si>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</si>
  <si>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</si>
  <si>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</si>
  <si>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</si>
  <si>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</si>
  <si>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</si>
  <si>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</si>
  <si>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</si>
  <si>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</si>
  <si>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</si>
  <si>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</si>
  <si>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</si>
  <si>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</si>
  <si>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</si>
  <si>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</si>
  <si>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</si>
  <si>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</si>
  <si>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</si>
  <si>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</si>
  <si>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</si>
  <si>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</si>
  <si>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</si>
  <si>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</si>
  <si>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</si>
  <si>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</si>
  <si>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</si>
  <si>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</si>
  <si>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</si>
  <si>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</si>
  <si>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</si>
  <si>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</si>
  <si>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</si>
  <si>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</si>
  <si>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</si>
  <si>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</si>
  <si>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</si>
  <si>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</si>
  <si>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</si>
  <si>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</si>
  <si>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</si>
  <si>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</si>
  <si>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</si>
  <si>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</si>
  <si>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</si>
  <si>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</si>
  <si>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</si>
  <si>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</si>
  <si>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</si>
  <si>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</si>
  <si>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</si>
  <si>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</si>
  <si>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</si>
  <si>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</si>
  <si>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</si>
  <si>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</si>
  <si>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</si>
  <si>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</si>
  <si>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</si>
  <si>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</si>
  <si>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</si>
  <si>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</si>
  <si>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</si>
  <si>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</si>
  <si>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</si>
  <si>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</si>
  <si>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</si>
  <si>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</si>
  <si>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</si>
  <si>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</si>
  <si>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</si>
  <si>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</si>
  <si>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</si>
  <si>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</si>
  <si>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</si>
  <si>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</si>
  <si>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</si>
  <si>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</si>
  <si>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</si>
  <si>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</si>
  <si>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</si>
  <si>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</si>
  <si>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</si>
  <si>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</si>
  <si>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</si>
  <si>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</si>
  <si>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</si>
  <si>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</si>
  <si>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</si>
  <si>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</si>
  <si>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</si>
  <si>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</si>
  <si>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</si>
  <si>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</si>
  <si>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</si>
  <si>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</si>
  <si>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</si>
  <si>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</si>
  <si>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</si>
  <si>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</si>
  <si>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</si>
  <si>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</si>
  <si>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</si>
  <si>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</si>
  <si>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</si>
  <si>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</si>
  <si>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</si>
  <si>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</si>
  <si>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</si>
  <si>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</si>
  <si>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</si>
  <si>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</si>
  <si>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</si>
  <si>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</si>
  <si>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</si>
  <si>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</si>
  <si>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</si>
  <si>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</si>
  <si>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</si>
  <si>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</si>
  <si>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</si>
  <si>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</si>
  <si>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</si>
  <si>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</si>
  <si>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</si>
  <si>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</si>
  <si>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</si>
  <si>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</si>
  <si>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</si>
  <si>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</si>
  <si>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</si>
  <si>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</si>
  <si>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</si>
  <si>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</si>
  <si>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</si>
  <si>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</si>
  <si>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</si>
  <si>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</si>
  <si>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</si>
  <si>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</si>
  <si>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</si>
  <si>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</si>
  <si>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</si>
  <si>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</si>
  <si>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</si>
  <si>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</si>
  <si>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</si>
  <si>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</si>
  <si>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</si>
  <si>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</si>
  <si>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</si>
  <si>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</si>
  <si>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</si>
  <si>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</si>
  <si>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</si>
  <si>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</si>
  <si>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</si>
  <si>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</si>
  <si>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</si>
  <si>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</si>
  <si>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</si>
  <si>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</si>
  <si>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</si>
  <si>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</si>
  <si>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</si>
  <si>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</si>
  <si>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</si>
  <si>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</si>
  <si>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</si>
  <si>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</si>
  <si>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</si>
  <si>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</si>
  <si>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</si>
  <si>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</si>
  <si>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</si>
  <si>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</si>
  <si>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</si>
  <si>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</si>
  <si>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</si>
  <si>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</si>
  <si>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</si>
  <si>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</si>
  <si>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</si>
  <si>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</si>
  <si>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</si>
  <si>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</si>
  <si>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</si>
  <si>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</si>
  <si>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</si>
  <si>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</si>
  <si>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</si>
  <si>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</si>
  <si>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</si>
  <si>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</si>
  <si>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</si>
  <si>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</si>
  <si>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</si>
  <si>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</si>
  <si>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</si>
  <si>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</si>
  <si>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</si>
  <si>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</si>
  <si>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</si>
  <si>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</si>
  <si>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</si>
  <si>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</si>
  <si>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</si>
  <si>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</si>
  <si>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</si>
  <si>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</si>
  <si>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</si>
  <si>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</si>
  <si>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</si>
  <si>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</si>
  <si>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</si>
  <si>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</si>
  <si>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</si>
  <si>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</si>
  <si>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</si>
  <si>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</si>
  <si>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</si>
  <si>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</si>
  <si>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</si>
  <si>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</si>
  <si>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</si>
  <si>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</si>
  <si>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</si>
  <si>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</si>
  <si>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</si>
  <si>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</si>
  <si>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</si>
  <si>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</si>
  <si>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</si>
  <si>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</si>
  <si>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</si>
  <si>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</si>
  <si>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</si>
  <si>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</si>
  <si>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</si>
  <si>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</si>
  <si>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</si>
  <si>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</si>
  <si>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</si>
  <si>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</si>
  <si>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</si>
  <si>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</si>
  <si>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</si>
  <si>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</si>
  <si>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</si>
  <si>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</si>
  <si>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</si>
  <si>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</si>
  <si>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</si>
  <si>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</si>
  <si>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</si>
  <si>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</si>
  <si>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</si>
  <si>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</si>
  <si>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</si>
  <si>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</si>
  <si>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</si>
  <si>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</si>
  <si>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</si>
  <si>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</si>
  <si>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</si>
  <si>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</si>
  <si>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</si>
  <si>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</si>
  <si>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</si>
  <si>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</si>
  <si>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</si>
  <si>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</si>
  <si>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</si>
  <si>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</si>
  <si>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</si>
  <si>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</si>
  <si>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</si>
  <si>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</si>
  <si>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</si>
  <si>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</si>
  <si>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</si>
  <si>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</si>
  <si>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</si>
  <si>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</si>
  <si>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</si>
  <si>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</si>
  <si>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</si>
  <si>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</si>
  <si>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</si>
  <si>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</si>
  <si>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</si>
  <si>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</si>
  <si>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</si>
  <si>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</si>
  <si>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</si>
  <si>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</si>
  <si>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</si>
  <si>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</si>
  <si>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</si>
  <si>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</si>
  <si>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</si>
  <si>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</si>
  <si>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</si>
  <si>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</si>
  <si>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</si>
  <si>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</si>
  <si>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</si>
  <si>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</si>
  <si>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</si>
  <si>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</si>
  <si>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</si>
  <si>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</si>
  <si>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</si>
  <si>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</si>
  <si>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</si>
  <si>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</si>
  <si>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</si>
  <si>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</si>
  <si>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</si>
  <si>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</si>
  <si>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</si>
  <si>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</si>
  <si>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</si>
  <si>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</si>
  <si>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</si>
  <si>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</si>
  <si>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</si>
  <si>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</si>
  <si>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</si>
  <si>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</si>
  <si>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</si>
  <si>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</si>
  <si>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</si>
  <si>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</si>
  <si>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</si>
  <si>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</si>
  <si>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</si>
  <si>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</si>
  <si>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</si>
  <si>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</si>
  <si>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</si>
  <si>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</si>
  <si>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</si>
  <si>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</si>
  <si>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</si>
  <si>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</si>
  <si>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</si>
  <si>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</si>
  <si>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</si>
  <si>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</si>
  <si>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</si>
  <si>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</si>
  <si>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</si>
  <si>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</si>
  <si>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</si>
  <si>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</si>
  <si>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</si>
  <si>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</si>
  <si>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</si>
  <si>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</si>
  <si>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</si>
  <si>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</si>
  <si>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</si>
  <si>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</si>
  <si>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</si>
  <si>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</si>
  <si>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</si>
  <si>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</si>
  <si>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</si>
  <si>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</si>
  <si>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</si>
  <si>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</si>
  <si>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</si>
  <si>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</si>
  <si>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</si>
  <si>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</si>
  <si>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</si>
  <si>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</si>
  <si>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</si>
  <si>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</si>
  <si>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</si>
  <si>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</si>
  <si>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</si>
  <si>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</si>
  <si>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</si>
  <si>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</si>
  <si>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</si>
  <si>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</si>
  <si>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</si>
  <si>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</si>
  <si>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</si>
  <si>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</si>
  <si>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</si>
  <si>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</si>
  <si>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</si>
  <si>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</si>
  <si>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</si>
  <si>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</si>
  <si>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</si>
  <si>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</si>
  <si>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</si>
  <si>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</si>
  <si>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</si>
  <si>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</si>
  <si>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</si>
  <si>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</si>
  <si>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</si>
  <si>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</si>
  <si>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</si>
  <si>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</si>
  <si>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</si>
  <si>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</si>
  <si>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</si>
  <si>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</si>
  <si>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</si>
  <si>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</si>
  <si>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</si>
  <si>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</si>
  <si>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</si>
  <si>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</si>
  <si>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</si>
  <si>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</si>
  <si>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</si>
  <si>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</si>
  <si>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</si>
  <si>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</si>
  <si>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</si>
  <si>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</si>
  <si>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</si>
  <si>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</si>
  <si>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</si>
  <si>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</si>
  <si>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</si>
  <si>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</si>
  <si>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</si>
  <si>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</si>
  <si>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</si>
  <si>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</si>
  <si>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</si>
  <si>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</si>
  <si>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</si>
  <si>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</si>
  <si>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</si>
  <si>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</si>
  <si>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</si>
  <si>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</si>
  <si>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</si>
  <si>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</si>
  <si>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</si>
  <si>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</si>
  <si>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</si>
  <si>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</si>
  <si>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</si>
  <si>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</si>
  <si>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</si>
  <si>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</si>
  <si>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</si>
  <si>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</si>
  <si>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</si>
  <si>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</si>
  <si>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</si>
  <si>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</si>
  <si>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</si>
  <si>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</si>
  <si>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</si>
  <si>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</si>
  <si>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</si>
  <si>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</si>
  <si>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</si>
  <si>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</si>
  <si>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</si>
  <si>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</si>
  <si>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</si>
  <si>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</si>
  <si>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</si>
  <si>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</si>
  <si>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</si>
  <si>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</si>
  <si>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</si>
  <si>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</si>
  <si>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</si>
  <si>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</si>
  <si>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</si>
  <si>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</si>
  <si>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</si>
  <si>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</si>
  <si>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</si>
  <si>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</si>
  <si>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</si>
  <si>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</si>
  <si>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</si>
  <si>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</si>
  <si>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</si>
  <si>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</si>
  <si>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</si>
  <si>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</si>
  <si>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</si>
  <si>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</si>
  <si>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</si>
  <si>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</si>
  <si>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</si>
  <si>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</si>
  <si>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</si>
  <si>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</si>
  <si>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</si>
  <si>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</si>
  <si>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</si>
  <si>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</si>
  <si>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</si>
  <si>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</si>
  <si>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</si>
  <si>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</si>
  <si>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</si>
  <si>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</si>
  <si>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</si>
  <si>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</si>
  <si>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</si>
  <si>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</si>
  <si>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</si>
  <si>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</si>
  <si>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</si>
  <si>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</si>
  <si>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</si>
  <si>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</si>
  <si>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</si>
  <si>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</si>
  <si>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</si>
  <si>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</si>
  <si>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</si>
  <si>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</si>
  <si>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</si>
  <si>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</si>
  <si>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</si>
  <si>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</si>
  <si>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</si>
  <si>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</si>
  <si>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</si>
  <si>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</si>
  <si>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</si>
  <si>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</si>
  <si>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</si>
  <si>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</si>
  <si>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</si>
  <si>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</si>
  <si>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</si>
  <si>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</si>
  <si>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</si>
  <si>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</si>
  <si>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</si>
  <si>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</si>
  <si>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</si>
  <si>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</si>
  <si>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</si>
  <si>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</si>
  <si>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</si>
  <si>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</si>
  <si>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</si>
  <si>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</si>
  <si>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</si>
  <si>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</si>
  <si>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</si>
  <si>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</si>
  <si>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</si>
  <si>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</si>
  <si>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</si>
  <si>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</si>
  <si>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</si>
  <si>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</si>
  <si>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</si>
  <si>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</si>
  <si>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</si>
  <si>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</si>
  <si>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</si>
  <si>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</si>
  <si>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</si>
  <si>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</si>
  <si>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</si>
  <si>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</si>
  <si>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</si>
  <si>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</si>
  <si>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</si>
  <si>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</si>
  <si>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</si>
  <si>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</si>
  <si>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</si>
  <si>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</si>
  <si>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</si>
  <si>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</si>
  <si>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</si>
  <si>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</si>
  <si>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</si>
  <si>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</si>
  <si>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</si>
  <si>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</si>
  <si>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</si>
  <si>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</si>
  <si>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</si>
  <si>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</si>
  <si>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</si>
  <si>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</si>
  <si>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</si>
  <si>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</si>
  <si>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</si>
  <si>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</si>
  <si>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</si>
  <si>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</si>
  <si>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</si>
  <si>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</si>
  <si>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</si>
  <si>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</si>
  <si>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</si>
  <si>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</si>
  <si>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</si>
  <si>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</si>
  <si>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</si>
  <si>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</si>
  <si>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</si>
  <si>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</si>
  <si>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</si>
  <si>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</si>
  <si>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</si>
  <si>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</si>
  <si>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</si>
  <si>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</si>
  <si>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</si>
  <si>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</si>
  <si>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</si>
  <si>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</si>
  <si>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</si>
  <si>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</si>
  <si>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</si>
  <si>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</si>
  <si>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</si>
  <si>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</si>
  <si>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</si>
  <si>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</si>
  <si>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</si>
  <si>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</si>
  <si>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</si>
  <si>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</si>
  <si>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</si>
  <si>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</si>
  <si>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</si>
  <si>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</si>
  <si>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</si>
  <si>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</si>
  <si>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</si>
  <si>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</si>
  <si>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</si>
  <si>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</si>
  <si>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</si>
  <si>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</si>
  <si>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</si>
  <si>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</si>
  <si>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</si>
  <si>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</si>
  <si>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</si>
  <si>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</si>
  <si>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</si>
  <si>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</si>
  <si>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</si>
  <si>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</si>
  <si>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</si>
  <si>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</si>
  <si>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</si>
  <si>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</si>
  <si>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</si>
  <si>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</si>
  <si>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</si>
  <si>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</si>
  <si>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</si>
  <si>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</si>
  <si>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</si>
  <si>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</si>
  <si>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</si>
  <si>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</si>
  <si>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</si>
  <si>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</si>
  <si>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</si>
  <si>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</si>
  <si>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</si>
  <si>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</si>
  <si>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</si>
  <si>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</si>
  <si>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</si>
  <si>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</si>
  <si>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</si>
  <si>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</si>
  <si>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</si>
  <si>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</si>
  <si>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</si>
  <si>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</si>
  <si>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</si>
  <si>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</si>
  <si>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</si>
  <si>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</si>
  <si>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</si>
  <si>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</si>
  <si>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</si>
  <si>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</si>
  <si>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</si>
  <si>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</si>
  <si>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</si>
  <si>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</si>
  <si>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</si>
  <si>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</si>
  <si>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</si>
  <si>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</si>
  <si>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</si>
  <si>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</si>
  <si>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</si>
  <si>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</si>
  <si>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</si>
  <si>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</si>
  <si>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</si>
  <si>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</si>
  <si>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</si>
  <si>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</si>
  <si>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</si>
  <si>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</si>
  <si>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</si>
  <si>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</si>
  <si>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</si>
  <si>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</si>
  <si>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</si>
  <si>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</si>
  <si>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</si>
  <si>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</si>
  <si>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</si>
  <si>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</si>
  <si>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</si>
  <si>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</si>
  <si>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</si>
  <si>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</si>
  <si>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</si>
  <si>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</si>
  <si>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</si>
  <si>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</si>
  <si>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</si>
  <si>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</si>
  <si>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</si>
  <si>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</si>
  <si>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</si>
  <si>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</si>
  <si>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</si>
  <si>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</si>
  <si>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</si>
  <si>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</si>
  <si>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</si>
  <si>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</si>
  <si>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</si>
  <si>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</si>
  <si>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</si>
  <si>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</si>
  <si>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</si>
  <si>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</si>
  <si>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</si>
  <si>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</si>
  <si>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</si>
  <si>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</si>
  <si>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</si>
  <si>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</si>
  <si>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</si>
  <si>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</si>
  <si>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</si>
  <si>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</si>
  <si>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</si>
  <si>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</si>
  <si>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</si>
  <si>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</si>
  <si>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</si>
  <si>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</si>
  <si>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</si>
  <si>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</si>
  <si>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</si>
  <si>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</si>
  <si>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</si>
  <si>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</si>
  <si>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</si>
  <si>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</si>
  <si>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</si>
  <si>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</si>
  <si>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</si>
  <si>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</si>
  <si>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</si>
  <si>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</si>
  <si>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</si>
  <si>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</si>
  <si>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</si>
  <si>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</si>
  <si>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</si>
  <si>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</si>
  <si>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</si>
  <si>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</si>
  <si>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</si>
  <si>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</si>
  <si>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</si>
  <si>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</si>
  <si>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</si>
  <si>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</si>
  <si>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</si>
  <si>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</si>
  <si>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</si>
  <si>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</si>
  <si>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</si>
  <si>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</si>
  <si>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</si>
  <si>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</si>
  <si>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</si>
  <si>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</si>
  <si>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</si>
  <si>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</si>
  <si>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</si>
  <si>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</si>
  <si>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</si>
  <si>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</si>
  <si>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</si>
  <si>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</si>
  <si>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</si>
  <si>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</si>
  <si>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</si>
  <si>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</si>
  <si>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</si>
  <si>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</si>
  <si>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</si>
  <si>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</si>
  <si>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</si>
  <si>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</si>
  <si>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</si>
  <si>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</si>
  <si>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</si>
  <si>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</si>
  <si>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</si>
  <si>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</si>
  <si>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</si>
  <si>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</si>
  <si>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</si>
  <si>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</si>
  <si>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</si>
  <si>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</si>
  <si>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</si>
  <si>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</si>
  <si>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</si>
  <si>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</si>
  <si>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</si>
  <si>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</si>
  <si>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</si>
  <si>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</si>
  <si>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</si>
  <si>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</si>
  <si>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</si>
  <si>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</si>
  <si>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</si>
  <si>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</si>
  <si>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</si>
  <si>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</si>
  <si>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</si>
  <si>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</si>
  <si>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</si>
  <si>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</si>
  <si>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</si>
  <si>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</si>
  <si>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</si>
  <si>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</si>
  <si>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</si>
  <si>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</si>
  <si>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</si>
  <si>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</si>
  <si>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</si>
  <si>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</si>
  <si>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</si>
  <si>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</si>
  <si>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</si>
  <si>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</si>
  <si>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</si>
  <si>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</si>
  <si>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</si>
  <si>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</si>
  <si>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</si>
  <si>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</si>
  <si>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</si>
  <si>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</si>
  <si>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</si>
  <si>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</si>
  <si>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</si>
  <si>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</si>
  <si>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</si>
  <si>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</si>
  <si>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</si>
  <si>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</si>
  <si>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</si>
  <si>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</si>
  <si>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</si>
  <si>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</si>
  <si>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</si>
  <si>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</si>
  <si>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</si>
  <si>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</si>
  <si>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</si>
  <si>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</si>
  <si>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</si>
  <si>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</si>
  <si>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</si>
  <si>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</si>
  <si>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</si>
  <si>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</si>
  <si>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</si>
  <si>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</si>
  <si>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</si>
  <si>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</si>
  <si>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</si>
  <si>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</si>
  <si>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</si>
  <si>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</si>
  <si>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</si>
  <si>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</si>
  <si>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</si>
  <si>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</si>
  <si>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</si>
  <si>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</si>
  <si>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</si>
  <si>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</si>
  <si>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</si>
  <si>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</si>
  <si>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</si>
  <si>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</si>
  <si>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</si>
  <si>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</si>
  <si>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</si>
  <si>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</si>
  <si>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</si>
  <si>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</si>
  <si>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</si>
  <si>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</si>
  <si>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</si>
  <si>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</si>
  <si>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</si>
  <si>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</si>
  <si>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</si>
  <si>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</si>
  <si>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</si>
  <si>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</si>
  <si>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</si>
  <si>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</si>
  <si>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</si>
  <si>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</si>
  <si>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</si>
  <si>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</si>
  <si>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</si>
  <si>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</si>
  <si>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</si>
  <si>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</si>
  <si>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</si>
  <si>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</si>
  <si>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</si>
  <si>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</si>
  <si>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</si>
  <si>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</si>
  <si>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</si>
  <si>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</si>
  <si>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</si>
  <si>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</si>
  <si>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</si>
  <si>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</si>
  <si>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</si>
  <si>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</si>
  <si>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</si>
  <si>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</si>
  <si>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</si>
  <si>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</si>
  <si>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</si>
  <si>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</si>
  <si>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</si>
  <si>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</si>
  <si>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</si>
  <si>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</si>
  <si>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</si>
  <si>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</si>
  <si>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</si>
  <si>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</si>
  <si>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</si>
  <si>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</si>
  <si>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</si>
  <si>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</si>
  <si>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</si>
  <si>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</si>
  <si>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</si>
  <si>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</si>
  <si>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</si>
  <si>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</si>
  <si>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</si>
  <si>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</si>
  <si>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</si>
  <si>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</si>
  <si>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</si>
  <si>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</si>
  <si>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</si>
  <si>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</si>
  <si>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</si>
  <si>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</si>
  <si>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</si>
  <si>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</si>
  <si>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</si>
  <si>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</si>
  <si>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</si>
  <si>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</si>
  <si>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</si>
  <si>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</si>
  <si>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</si>
  <si>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</si>
  <si>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</si>
  <si>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</si>
  <si>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</si>
  <si>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</si>
  <si>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</si>
  <si>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</si>
  <si>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</si>
  <si>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</si>
  <si>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</si>
  <si>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</si>
  <si>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</si>
  <si>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</si>
  <si>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</si>
  <si>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</si>
  <si>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</si>
  <si>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</si>
  <si>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</si>
  <si>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</si>
  <si>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</si>
  <si>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</si>
  <si>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</si>
  <si>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</si>
  <si>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</si>
  <si>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</si>
  <si>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</si>
  <si>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</si>
  <si>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</si>
  <si>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</si>
  <si>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</si>
  <si>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</si>
  <si>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</si>
  <si>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</si>
  <si>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</si>
  <si>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</si>
  <si>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</si>
  <si>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</si>
  <si>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</si>
  <si>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</si>
  <si>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</si>
  <si>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</si>
  <si>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</si>
  <si>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</si>
  <si>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</si>
  <si>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</si>
  <si>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</si>
  <si>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</si>
  <si>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</si>
  <si>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</si>
  <si>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</si>
  <si>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</si>
  <si>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</si>
  <si>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</si>
  <si>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</si>
  <si>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</si>
  <si>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</si>
  <si>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</si>
  <si>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</si>
  <si>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</si>
  <si>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</si>
  <si>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</si>
  <si>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</si>
  <si>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</si>
  <si>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</si>
  <si>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</si>
  <si>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</si>
  <si>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</si>
  <si>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</si>
  <si>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</si>
  <si>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</si>
  <si>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</si>
  <si>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</si>
  <si>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</si>
  <si>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</si>
  <si>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</si>
  <si>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</si>
  <si>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</si>
  <si>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</si>
  <si>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</si>
  <si>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</si>
  <si>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</si>
  <si>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</si>
  <si>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</si>
  <si>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</si>
  <si>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</si>
  <si>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</si>
  <si>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</si>
  <si>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</si>
  <si>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</si>
  <si>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</si>
  <si>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</si>
  <si>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</si>
  <si>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</si>
  <si>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</si>
  <si>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</si>
  <si>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</si>
  <si>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</si>
  <si>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</si>
  <si>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</si>
  <si>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</si>
  <si>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</si>
  <si>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</si>
  <si>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</si>
  <si>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</si>
  <si>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</si>
  <si>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</si>
  <si>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</si>
  <si>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</si>
  <si>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</si>
  <si>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</si>
  <si>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</si>
  <si>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</si>
  <si>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</si>
  <si>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</si>
  <si>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</si>
  <si>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</si>
  <si>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</si>
  <si>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</si>
  <si>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</si>
  <si>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</si>
  <si>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</si>
  <si>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</si>
  <si>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</si>
  <si>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</si>
  <si>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</si>
  <si>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</si>
  <si>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</si>
  <si>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</si>
  <si>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</si>
  <si>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</si>
  <si>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</si>
  <si>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</si>
  <si>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</si>
  <si>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</si>
  <si>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</si>
  <si>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</si>
  <si>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</si>
  <si>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</si>
  <si>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</si>
  <si>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</si>
  <si>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</si>
  <si>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</si>
  <si>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</si>
  <si>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</si>
  <si>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</si>
  <si>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</si>
  <si>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</si>
  <si>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</si>
  <si>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</si>
  <si>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</si>
  <si>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</si>
  <si>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</si>
  <si>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</si>
  <si>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</si>
  <si>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</si>
  <si>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</si>
  <si>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</si>
  <si>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</si>
  <si>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</si>
  <si>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</si>
  <si>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</si>
  <si>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</si>
  <si>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</si>
  <si>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</si>
  <si>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</si>
  <si>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</si>
  <si>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</si>
  <si>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</si>
  <si>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</si>
  <si>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</si>
  <si>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</si>
  <si>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</si>
  <si>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</si>
  <si>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</si>
  <si>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</si>
  <si>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</si>
  <si>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</si>
  <si>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</si>
  <si>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</si>
  <si>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</si>
  <si>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</si>
  <si>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</si>
  <si>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</si>
  <si>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</si>
  <si>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</si>
  <si>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</si>
  <si>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</si>
  <si>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</si>
  <si>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</si>
  <si>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</si>
  <si>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</si>
  <si>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</si>
  <si>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</si>
  <si>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</si>
  <si>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</si>
  <si>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</si>
  <si>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</si>
  <si>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</si>
  <si>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</si>
  <si>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</si>
  <si>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</si>
  <si>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</si>
  <si>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</si>
  <si>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</si>
  <si>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</si>
  <si>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</si>
  <si>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</si>
  <si>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</si>
  <si>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</si>
  <si>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</si>
  <si>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</si>
  <si>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</si>
  <si>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</si>
  <si>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</si>
  <si>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</si>
  <si>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</si>
  <si>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</si>
  <si>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</si>
  <si>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</si>
  <si>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</si>
  <si>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</si>
  <si>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</si>
  <si>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</si>
  <si>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</si>
  <si>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</si>
  <si>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</si>
  <si>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</si>
  <si>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</si>
  <si>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</si>
  <si>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</si>
  <si>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</si>
  <si>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</si>
  <si>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</si>
  <si>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</si>
  <si>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</si>
  <si>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</si>
  <si>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</si>
  <si>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</si>
  <si>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</si>
  <si>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</si>
  <si>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</si>
  <si>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</si>
  <si>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</si>
  <si>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</si>
  <si>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</si>
  <si>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</si>
  <si>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</si>
  <si>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</si>
  <si>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</si>
  <si>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</si>
  <si>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</si>
  <si>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</si>
  <si>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</si>
  <si>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</si>
  <si>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</si>
  <si>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</si>
  <si>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</si>
  <si>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</si>
  <si>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</si>
  <si>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</si>
  <si>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</si>
  <si>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</si>
  <si>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</si>
  <si>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</si>
  <si>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</si>
  <si>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</si>
  <si>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</si>
  <si>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</si>
  <si>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</si>
  <si>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</si>
  <si>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</si>
  <si>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</si>
  <si>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</si>
  <si>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</si>
  <si>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</si>
  <si>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</si>
  <si>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</si>
  <si>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</si>
  <si>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</si>
  <si>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</si>
  <si>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</si>
  <si>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</si>
  <si>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</si>
  <si>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</si>
  <si>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</si>
  <si>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</si>
  <si>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</si>
  <si>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</si>
  <si>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</si>
  <si>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</si>
  <si>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</si>
  <si>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</si>
  <si>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</si>
  <si>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</si>
  <si>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</si>
  <si>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</si>
  <si>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</si>
  <si>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</si>
  <si>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</si>
  <si>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</si>
  <si>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</si>
  <si>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</si>
  <si>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</si>
  <si>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</si>
  <si>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</si>
  <si>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</si>
  <si>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</si>
  <si>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</si>
  <si>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</si>
  <si>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</si>
  <si>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</si>
  <si>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</si>
  <si>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</si>
  <si>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</si>
  <si>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</si>
  <si>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</si>
  <si>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</si>
  <si>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</si>
  <si>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</si>
  <si>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</si>
  <si>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</si>
  <si>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</si>
  <si>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</si>
  <si>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</si>
  <si>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</si>
  <si>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</si>
  <si>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</si>
  <si>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</si>
  <si>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</si>
  <si>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</si>
  <si>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</si>
  <si>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</si>
  <si>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</si>
  <si>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</si>
  <si>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</si>
  <si>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</si>
  <si>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</si>
  <si>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</si>
  <si>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</si>
  <si>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</si>
  <si>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</si>
  <si>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</si>
  <si>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</si>
  <si>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</si>
  <si>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</si>
  <si>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</si>
  <si>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</si>
  <si>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</si>
  <si>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</si>
  <si>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</si>
  <si>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</si>
  <si>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</si>
  <si>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</si>
  <si>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</si>
  <si>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</si>
  <si>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</si>
  <si>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</si>
  <si>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</si>
  <si>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</si>
  <si>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</si>
  <si>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</si>
  <si>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</si>
  <si>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</si>
  <si>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</si>
  <si>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</si>
  <si>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</si>
  <si>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</si>
  <si>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</si>
  <si>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</si>
  <si>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</si>
  <si>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</si>
  <si>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</si>
  <si>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</si>
  <si>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</si>
  <si>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</si>
  <si>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</si>
  <si>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</si>
  <si>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</si>
  <si>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</si>
  <si>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</si>
  <si>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</si>
  <si>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</si>
  <si>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</si>
  <si>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</si>
  <si>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</si>
  <si>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</si>
  <si>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</si>
  <si>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</si>
  <si>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</si>
  <si>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</si>
  <si>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</si>
  <si>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</si>
  <si>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</si>
  <si>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</si>
  <si>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</si>
  <si>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</si>
  <si>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</si>
  <si>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</si>
  <si>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</si>
  <si>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</si>
  <si>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</si>
  <si>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</si>
  <si>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</si>
  <si>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</si>
  <si>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</si>
  <si>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</si>
  <si>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</si>
  <si>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</si>
  <si>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</si>
  <si>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</si>
  <si>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</si>
  <si>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</si>
  <si>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</si>
  <si>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</si>
  <si>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</si>
  <si>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</si>
  <si>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</si>
  <si>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</si>
  <si>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</si>
  <si>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</si>
  <si>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</si>
  <si>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</si>
  <si>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</si>
  <si>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</si>
  <si>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</si>
  <si>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</si>
  <si>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</si>
  <si>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</si>
  <si>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</si>
  <si>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</si>
  <si>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</si>
  <si>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</si>
  <si>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</si>
  <si>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</si>
  <si>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</si>
  <si>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</si>
  <si>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</si>
  <si>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</si>
  <si>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</si>
  <si>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</si>
  <si>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</si>
  <si>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</si>
  <si>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</si>
  <si>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</si>
  <si>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</si>
  <si>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</si>
  <si>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</si>
  <si>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</si>
  <si>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</si>
  <si>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</si>
  <si>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</si>
  <si>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</si>
  <si>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</si>
  <si>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</si>
  <si>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</si>
  <si>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</si>
  <si>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</si>
  <si>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</si>
  <si>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</si>
  <si>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</si>
  <si>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</si>
  <si>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</si>
  <si>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</si>
  <si>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</si>
  <si>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</si>
  <si>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</si>
  <si>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</si>
  <si>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</si>
  <si>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</si>
  <si>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</si>
  <si>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</si>
  <si>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</si>
  <si>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</si>
  <si>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</si>
  <si>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</si>
  <si>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</si>
  <si>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</si>
  <si>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</si>
  <si>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</si>
  <si>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</si>
  <si>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</si>
  <si>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</si>
  <si>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</si>
  <si>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</si>
  <si>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</si>
  <si>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</si>
  <si>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</si>
  <si>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</si>
  <si>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</si>
  <si>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</si>
  <si>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</si>
  <si>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</si>
  <si>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</si>
  <si>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</si>
  <si>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</si>
  <si>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</si>
  <si>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</si>
  <si>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</si>
  <si>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</si>
  <si>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</si>
  <si>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</si>
  <si>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</si>
  <si>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</si>
  <si>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</si>
  <si>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</si>
  <si>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</si>
  <si>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</si>
  <si>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</si>
  <si>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</si>
  <si>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</si>
  <si>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</si>
  <si>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</si>
  <si>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</si>
  <si>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</si>
  <si>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</si>
  <si>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</si>
  <si>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</si>
  <si>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</si>
  <si>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</si>
  <si>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</si>
  <si>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</si>
  <si>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</si>
  <si>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</si>
  <si>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</si>
  <si>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</si>
  <si>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</si>
  <si>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</si>
  <si>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</si>
  <si>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</si>
  <si>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</si>
  <si>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</si>
  <si>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</si>
  <si>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</si>
  <si>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</si>
  <si>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</si>
  <si>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</si>
  <si>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</si>
  <si>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</si>
  <si>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</si>
  <si>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</si>
  <si>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</si>
  <si>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</si>
  <si>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</si>
  <si>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</si>
  <si>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</si>
  <si>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</si>
  <si>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</si>
  <si>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</si>
  <si>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</si>
  <si>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</si>
  <si>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</si>
  <si>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</si>
  <si>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</si>
  <si>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</si>
  <si>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</si>
  <si>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</si>
  <si>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</si>
  <si>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</si>
  <si>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</si>
  <si>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</si>
  <si>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</si>
  <si>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</si>
  <si>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</si>
  <si>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</si>
  <si>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</si>
  <si>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</si>
  <si>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</si>
  <si>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</si>
  <si>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</si>
  <si>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</si>
  <si>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</si>
  <si>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</si>
  <si>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</si>
  <si>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</si>
  <si>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</si>
  <si>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</si>
  <si>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</si>
  <si>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</si>
  <si>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</si>
  <si>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</si>
  <si>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</si>
  <si>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</si>
  <si>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</si>
  <si>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</si>
  <si>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</si>
  <si>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</si>
  <si>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</si>
  <si>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</si>
  <si>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</si>
  <si>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</si>
  <si>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</si>
  <si>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</si>
  <si>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</si>
  <si>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</si>
  <si>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</si>
  <si>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</si>
  <si>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</si>
  <si>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</si>
  <si>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</si>
  <si>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</si>
  <si>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</si>
  <si>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</si>
  <si>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</si>
  <si>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</si>
  <si>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</si>
  <si>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</si>
  <si>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</si>
  <si>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</si>
  <si>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</si>
  <si>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</si>
  <si>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</si>
  <si>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</si>
  <si>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</si>
  <si>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</si>
  <si>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</si>
  <si>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</si>
  <si>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</si>
  <si>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</si>
  <si>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</si>
  <si>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</si>
  <si>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</si>
  <si>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</si>
  <si>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</si>
  <si>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</si>
  <si>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</si>
  <si>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</si>
  <si>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</si>
  <si>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</si>
  <si>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</si>
  <si>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</si>
  <si>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</si>
  <si>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</si>
  <si>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</si>
  <si>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</si>
  <si>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</si>
  <si>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</si>
  <si>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</si>
  <si>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</si>
  <si>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</si>
  <si>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</si>
  <si>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</si>
  <si>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</si>
  <si>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</si>
  <si>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</si>
  <si>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</si>
  <si>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</si>
  <si>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</si>
  <si>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</si>
  <si>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</si>
  <si>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</si>
  <si>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</si>
  <si>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</si>
  <si>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</si>
  <si>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</si>
  <si>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</si>
  <si>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</si>
  <si>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</si>
  <si>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</si>
  <si>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</si>
  <si>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</si>
  <si>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</si>
  <si>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</si>
  <si>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</si>
  <si>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</si>
  <si>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</si>
  <si>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</si>
  <si>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</si>
  <si>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</si>
  <si>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</si>
  <si>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</si>
  <si>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</si>
  <si>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</si>
  <si>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</si>
  <si>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</si>
  <si>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</si>
  <si>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</si>
  <si>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</si>
  <si>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</si>
  <si>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</si>
  <si>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</si>
  <si>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</si>
  <si>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</si>
  <si>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</si>
  <si>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</si>
  <si>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</si>
  <si>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</si>
  <si>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</si>
  <si>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</si>
  <si>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</si>
  <si>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</si>
  <si>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</si>
  <si>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</si>
  <si>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</si>
  <si>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</si>
  <si>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</si>
  <si>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</si>
  <si>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</si>
  <si>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</si>
  <si>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</si>
  <si>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</si>
  <si>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</si>
  <si>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</si>
  <si>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</si>
  <si>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</si>
  <si>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</si>
  <si>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</si>
  <si>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</si>
  <si>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</si>
  <si>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</si>
  <si>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</si>
  <si>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</si>
  <si>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</si>
  <si>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</si>
  <si>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</si>
  <si>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</si>
  <si>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</si>
  <si>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</si>
  <si>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</si>
  <si>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</si>
  <si>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</si>
  <si>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</si>
  <si>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</si>
  <si>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</si>
  <si>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</si>
  <si>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</si>
  <si>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</si>
  <si>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</si>
  <si>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</si>
  <si>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</si>
  <si>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</si>
  <si>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</si>
  <si>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</si>
  <si>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</si>
  <si>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</si>
  <si>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</si>
  <si>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</si>
  <si>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</si>
  <si>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</si>
  <si>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</si>
  <si>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</si>
  <si>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</si>
  <si>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</si>
  <si>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</si>
  <si>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</si>
  <si>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</si>
  <si>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</si>
  <si>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</si>
  <si>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</si>
  <si>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</si>
  <si>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</si>
  <si>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</si>
  <si>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</si>
  <si>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</si>
  <si>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</si>
  <si>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</si>
  <si>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</si>
  <si>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</si>
  <si>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</si>
  <si>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</si>
  <si>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</si>
  <si>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</si>
  <si>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</si>
  <si>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</si>
  <si>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</si>
  <si>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</si>
  <si>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</si>
  <si>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</si>
  <si>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</si>
  <si>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</si>
  <si>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</si>
  <si>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</si>
  <si>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</si>
  <si>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</si>
  <si>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</si>
  <si>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</si>
  <si>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</si>
  <si>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</si>
  <si>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</si>
  <si>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</si>
  <si>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</si>
  <si>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</si>
  <si>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</si>
  <si>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</si>
  <si>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</si>
  <si>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</si>
  <si>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</si>
  <si>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</si>
  <si>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</si>
  <si>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</si>
  <si>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</si>
  <si>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</si>
  <si>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</si>
  <si>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</si>
  <si>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</si>
  <si>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</si>
  <si>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</si>
  <si>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</si>
  <si>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</si>
  <si>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</si>
  <si>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</si>
  <si>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</si>
  <si>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</si>
  <si>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</si>
  <si>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</si>
  <si>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</si>
  <si>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</si>
  <si>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</si>
  <si>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</si>
  <si>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</si>
  <si>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</si>
  <si>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</si>
  <si>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</si>
  <si>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</si>
  <si>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</si>
  <si>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</si>
  <si>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</si>
  <si>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</si>
  <si>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</si>
  <si>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</si>
  <si>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</si>
  <si>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</si>
  <si>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</si>
  <si>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</si>
  <si>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</si>
  <si>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</si>
  <si>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</si>
  <si>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</si>
  <si>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</si>
  <si>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</si>
  <si>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</si>
  <si>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</si>
  <si>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</si>
  <si>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</si>
  <si>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</si>
  <si>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</si>
  <si>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</si>
  <si>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</si>
  <si>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</si>
  <si>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</si>
  <si>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</si>
  <si>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</si>
  <si>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</si>
  <si>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</si>
  <si>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</si>
  <si>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</si>
  <si>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</si>
  <si>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</si>
  <si>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</si>
  <si>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</si>
  <si>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</si>
  <si>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</si>
  <si>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</si>
  <si>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</si>
  <si>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</si>
  <si>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</si>
  <si>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</si>
  <si>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</si>
  <si>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</si>
  <si>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</si>
  <si>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</si>
  <si>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</si>
  <si>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</si>
  <si>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</si>
  <si>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</si>
  <si>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</si>
  <si>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</si>
  <si>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</si>
  <si>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</si>
  <si>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</si>
  <si>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</si>
  <si>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</si>
  <si>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</si>
  <si>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</si>
  <si>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</si>
  <si>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</si>
  <si>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</si>
  <si>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</si>
  <si>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</si>
  <si>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</si>
  <si>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</si>
  <si>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</si>
  <si>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</si>
  <si>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</si>
  <si>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</si>
  <si>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</si>
  <si>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</si>
  <si>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</si>
  <si>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</si>
  <si>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</si>
  <si>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</si>
  <si>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</si>
  <si>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</si>
  <si>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</si>
  <si>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</si>
  <si>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</si>
  <si>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</si>
  <si>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</si>
  <si>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</si>
  <si>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</si>
  <si>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</si>
  <si>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</si>
  <si>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</si>
  <si>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</si>
  <si>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</si>
  <si>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</si>
  <si>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</si>
  <si>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</si>
  <si>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</si>
  <si>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</si>
  <si>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</si>
  <si>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</si>
  <si>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</si>
  <si>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</si>
  <si>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</si>
  <si>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</si>
  <si>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</si>
  <si>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</si>
  <si>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</si>
  <si>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</si>
  <si>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</si>
  <si>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</si>
  <si>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</si>
  <si>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</si>
  <si>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</si>
  <si>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</si>
  <si>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</si>
  <si>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</si>
  <si>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</si>
  <si>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</si>
  <si>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</si>
  <si>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</si>
  <si>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</si>
  <si>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</si>
  <si>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</si>
  <si>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</si>
  <si>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</si>
  <si>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</si>
  <si>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</si>
  <si>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</si>
  <si>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</si>
  <si>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</si>
  <si>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</si>
  <si>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</si>
  <si>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</si>
  <si>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</si>
  <si>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</si>
  <si>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</si>
  <si>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</si>
  <si>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</si>
  <si>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</si>
  <si>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</si>
  <si>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</si>
  <si>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</si>
  <si>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</si>
  <si>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</si>
  <si>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</si>
  <si>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</si>
  <si>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</si>
  <si>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</si>
  <si>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</si>
  <si>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</si>
  <si>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</si>
  <si>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</si>
  <si>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</si>
  <si>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</si>
  <si>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</si>
  <si>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</si>
  <si>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</si>
  <si>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</si>
  <si>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</si>
  <si>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</si>
  <si>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</si>
  <si>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</si>
  <si>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</si>
  <si>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</si>
  <si>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</si>
  <si>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</si>
  <si>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</si>
  <si>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</si>
  <si>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</si>
  <si>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</si>
  <si>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</si>
  <si>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</si>
  <si>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</si>
  <si>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</si>
  <si>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</si>
  <si>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</si>
  <si>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</si>
  <si>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</si>
  <si>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</si>
  <si>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</si>
  <si>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</si>
  <si>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</si>
  <si>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</si>
  <si>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</si>
  <si>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</si>
  <si>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</si>
  <si>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</si>
  <si>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</si>
  <si>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</si>
  <si>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</si>
  <si>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</si>
  <si>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</si>
  <si>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</si>
  <si>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</si>
  <si>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</si>
  <si>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</si>
  <si>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</si>
  <si>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</si>
  <si>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</si>
  <si>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</si>
  <si>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</si>
  <si>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</si>
  <si>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</si>
  <si>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</si>
  <si>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</si>
  <si>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</si>
  <si>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</si>
  <si>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</si>
  <si>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</si>
  <si>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</si>
  <si>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</si>
  <si>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</si>
  <si>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</si>
  <si>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</si>
  <si>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</si>
  <si>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</si>
  <si>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</si>
  <si>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</si>
  <si>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</si>
  <si>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</si>
  <si>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</si>
  <si>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</si>
  <si>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</si>
  <si>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</si>
  <si>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</si>
  <si>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</si>
  <si>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</si>
  <si>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</si>
  <si>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</si>
  <si>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</si>
  <si>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</si>
  <si>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</si>
  <si>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</si>
  <si>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</si>
  <si>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</si>
  <si>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</si>
  <si>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</si>
  <si>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</si>
  <si>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</si>
  <si>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</si>
  <si>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</si>
  <si>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</si>
  <si>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</si>
  <si>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</si>
  <si>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</si>
  <si>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</si>
  <si>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</si>
  <si>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</si>
  <si>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</si>
  <si>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</si>
  <si>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</si>
  <si>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</si>
  <si>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</si>
  <si>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</si>
  <si>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</si>
  <si>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</si>
  <si>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</si>
  <si>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</si>
  <si>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</si>
  <si>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</si>
  <si>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</si>
  <si>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</si>
  <si>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</si>
  <si>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</si>
  <si>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</si>
  <si>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</si>
  <si>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</si>
  <si>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</si>
  <si>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</si>
  <si>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</si>
  <si>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</si>
  <si>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</si>
  <si>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</si>
  <si>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</si>
  <si>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</si>
  <si>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</si>
  <si>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</si>
  <si>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</si>
  <si>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</si>
  <si>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</si>
  <si>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</si>
  <si>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</si>
  <si>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</si>
  <si>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</si>
  <si>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</si>
  <si>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</si>
  <si>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</si>
  <si>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</si>
  <si>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</si>
  <si>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</si>
  <si>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</si>
  <si>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</si>
  <si>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</si>
  <si>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</si>
  <si>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</si>
  <si>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</si>
  <si>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</si>
  <si>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</si>
  <si>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</si>
  <si>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</si>
  <si>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</si>
  <si>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</si>
  <si>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</si>
  <si>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</si>
  <si>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</si>
  <si>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</si>
  <si>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</si>
  <si>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</si>
  <si>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</si>
  <si>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</si>
  <si>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</si>
  <si>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</si>
  <si>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</si>
  <si>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</si>
  <si>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</si>
  <si>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</si>
  <si>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</si>
  <si>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</si>
  <si>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</si>
  <si>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</si>
  <si>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</si>
  <si>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</si>
  <si>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</si>
  <si>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</si>
  <si>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</si>
  <si>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</si>
  <si>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</si>
  <si>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</si>
  <si>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</si>
  <si>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</si>
  <si>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</si>
  <si>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</si>
  <si>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</si>
  <si>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</si>
  <si>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</si>
  <si>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</si>
  <si>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</si>
  <si>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</si>
  <si>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</si>
  <si>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</si>
  <si>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</si>
  <si>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</si>
  <si>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</si>
  <si>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</si>
  <si>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</si>
  <si>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</si>
  <si>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</si>
  <si>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</si>
  <si>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</si>
  <si>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</si>
  <si>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</si>
  <si>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</si>
  <si>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</si>
  <si>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</si>
  <si>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</si>
  <si>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</si>
  <si>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</si>
  <si>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</si>
  <si>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</si>
  <si>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</si>
  <si>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</si>
  <si>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</si>
  <si>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</si>
  <si>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</si>
  <si>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</si>
  <si>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</si>
  <si>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</si>
  <si>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</si>
  <si>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</si>
  <si>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</si>
  <si>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</si>
  <si>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</si>
  <si>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</si>
  <si>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</si>
  <si>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</si>
  <si>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</si>
  <si>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</si>
  <si>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</si>
  <si>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</si>
  <si>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</si>
  <si>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</si>
  <si>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</si>
  <si>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</si>
  <si>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</si>
  <si>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</si>
  <si>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</si>
  <si>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</si>
  <si>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</si>
  <si>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</si>
  <si>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</si>
  <si>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</si>
  <si>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</si>
  <si>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</si>
  <si>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</si>
  <si>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</si>
  <si>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</si>
  <si>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</si>
  <si>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</si>
  <si>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</si>
  <si>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</si>
  <si>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</si>
  <si>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</si>
  <si>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</si>
  <si>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</si>
  <si>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</si>
  <si>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</si>
  <si>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</si>
  <si>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</si>
  <si>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</si>
  <si>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</si>
  <si>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</si>
  <si>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</si>
  <si>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</si>
  <si>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</si>
  <si>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</si>
  <si>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</si>
  <si>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</si>
  <si>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</si>
  <si>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</si>
  <si>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</si>
  <si>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</si>
  <si>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</si>
  <si>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</si>
  <si>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</si>
  <si>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</si>
  <si>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</si>
  <si>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</si>
  <si>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</si>
  <si>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</si>
  <si>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</si>
  <si>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</si>
  <si>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</si>
  <si>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</si>
  <si>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</si>
  <si>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</si>
  <si>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</si>
  <si>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</si>
  <si>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</si>
  <si>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</si>
  <si>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</si>
  <si>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</si>
  <si>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</si>
  <si>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</si>
  <si>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</si>
  <si>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</si>
  <si>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</si>
  <si>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</si>
  <si>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</si>
  <si>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</si>
  <si>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</si>
  <si>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</si>
  <si>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</si>
  <si>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</si>
  <si>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</si>
  <si>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</si>
  <si>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</si>
  <si>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</si>
  <si>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</si>
  <si>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</si>
  <si>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</si>
  <si>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</si>
  <si>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</si>
  <si>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</si>
  <si>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</si>
  <si>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</si>
  <si>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</si>
  <si>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</si>
  <si>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</si>
  <si>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</si>
  <si>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</si>
  <si>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</si>
  <si>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</si>
  <si>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</si>
  <si>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</si>
  <si>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</si>
  <si>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</si>
  <si>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</si>
  <si>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</si>
  <si>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</si>
  <si>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</si>
  <si>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</si>
  <si>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</si>
  <si>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</si>
  <si>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</si>
  <si>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</si>
  <si>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</si>
  <si>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</si>
  <si>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</si>
  <si>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</si>
  <si>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</si>
  <si>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</si>
  <si>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</si>
  <si>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</si>
  <si>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</si>
  <si>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</si>
  <si>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</si>
  <si>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</si>
  <si>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</si>
  <si>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</si>
  <si>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</si>
  <si>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</si>
  <si>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</si>
  <si>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</si>
  <si>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</si>
  <si>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</si>
  <si>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</si>
  <si>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</si>
  <si>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</si>
  <si>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</si>
  <si>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</si>
  <si>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</si>
  <si>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</si>
  <si>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</si>
  <si>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</si>
  <si>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</si>
  <si>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</si>
  <si>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</si>
  <si>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</si>
  <si>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</si>
  <si>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</si>
  <si>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</si>
  <si>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</si>
  <si>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</si>
  <si>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</si>
  <si>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</si>
  <si>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</si>
  <si>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</si>
  <si>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</si>
  <si>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</si>
  <si>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</si>
  <si>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</si>
  <si>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</si>
  <si>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</si>
  <si>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</si>
  <si>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</si>
  <si>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</si>
  <si>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</si>
  <si>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</si>
  <si>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</si>
  <si>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</si>
  <si>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</si>
  <si>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</si>
  <si>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</si>
  <si>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</si>
  <si>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</si>
  <si>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</si>
  <si>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</si>
  <si>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</si>
  <si>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</si>
  <si>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</si>
  <si>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</si>
  <si>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</si>
  <si>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</si>
  <si>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</si>
  <si>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</si>
  <si>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</si>
  <si>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</si>
  <si>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</si>
  <si>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</si>
  <si>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</si>
  <si>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</si>
  <si>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</si>
  <si>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</si>
  <si>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</si>
  <si>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</si>
  <si>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</si>
  <si>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</si>
  <si>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</si>
  <si>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</si>
  <si>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</si>
  <si>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</si>
  <si>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</si>
  <si>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</si>
  <si>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</si>
  <si>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</si>
  <si>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</si>
  <si>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</si>
  <si>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</si>
  <si>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</si>
  <si>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</si>
  <si>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</si>
  <si>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</si>
  <si>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</si>
  <si>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</si>
  <si>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</si>
  <si>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</si>
  <si>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</si>
  <si>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</si>
  <si>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</si>
  <si>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</si>
  <si>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</si>
  <si>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</si>
  <si>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</si>
  <si>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</si>
  <si>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</si>
  <si>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</si>
  <si>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</si>
  <si>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</si>
  <si>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</si>
  <si>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</si>
  <si>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</si>
  <si>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</si>
  <si>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</si>
  <si>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</si>
  <si>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</si>
  <si>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</si>
  <si>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</si>
  <si>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</si>
  <si>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</si>
  <si>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</si>
  <si>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</si>
  <si>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</si>
  <si>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</si>
  <si>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</si>
  <si>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</si>
  <si>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</si>
  <si>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</si>
  <si>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</si>
  <si>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</si>
  <si>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</si>
  <si>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</si>
  <si>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</si>
  <si>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</si>
  <si>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</si>
  <si>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</si>
  <si>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</si>
  <si>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</si>
  <si>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</si>
  <si>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</si>
  <si>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</si>
  <si>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</si>
  <si>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</si>
  <si>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</si>
  <si>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</si>
  <si>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</si>
  <si>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</si>
  <si>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</si>
  <si>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</si>
  <si>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</si>
  <si>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</si>
  <si>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</si>
  <si>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</si>
  <si>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</si>
  <si>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</si>
  <si>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</si>
  <si>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</si>
  <si>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</si>
  <si>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</si>
  <si>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</si>
  <si>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</si>
  <si>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</si>
  <si>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</si>
  <si>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</si>
  <si>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</si>
  <si>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</si>
  <si>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</si>
  <si>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</si>
  <si>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</si>
  <si>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</si>
  <si>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</si>
  <si>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</si>
  <si>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</si>
  <si>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</si>
  <si>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</si>
  <si>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</si>
  <si>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</si>
  <si>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</si>
  <si>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</si>
  <si>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</si>
  <si>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</si>
  <si>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</si>
  <si>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</si>
  <si>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</si>
  <si>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</si>
  <si>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</si>
  <si>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</si>
  <si>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</si>
  <si>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</si>
  <si>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</si>
  <si>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</si>
  <si>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</si>
  <si>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</si>
  <si>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</si>
  <si>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</si>
  <si>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</si>
  <si>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</si>
  <si>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</si>
  <si>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</si>
  <si>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</si>
  <si>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</si>
  <si>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</si>
  <si>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</si>
  <si>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</si>
  <si>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</si>
  <si>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</si>
  <si>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</si>
  <si>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</si>
  <si>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</si>
  <si>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</si>
  <si>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</si>
  <si>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</si>
  <si>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</si>
  <si>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</si>
  <si>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</si>
  <si>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</si>
  <si>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</si>
  <si>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</si>
  <si>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</si>
  <si>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</si>
  <si>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</si>
  <si>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</si>
  <si>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</si>
  <si>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</si>
  <si>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</si>
  <si>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</si>
  <si>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</si>
  <si>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</si>
  <si>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</si>
  <si>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</si>
  <si>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</si>
  <si>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</si>
  <si>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</si>
  <si>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</si>
  <si>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</si>
  <si>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</si>
  <si>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</si>
  <si>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</si>
  <si>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</si>
  <si>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</si>
  <si>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</si>
  <si>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</si>
  <si>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</si>
  <si>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</si>
  <si>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</si>
  <si>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</si>
  <si>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</si>
  <si>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</si>
  <si>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</si>
  <si>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</si>
  <si>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</si>
  <si>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</si>
  <si>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</si>
  <si>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</si>
  <si>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</si>
  <si>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</si>
  <si>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</si>
  <si>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</si>
  <si>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</si>
  <si>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</si>
  <si>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</si>
  <si>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</si>
  <si>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</si>
  <si>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</si>
  <si>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</si>
  <si>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</si>
  <si>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</si>
  <si>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</si>
  <si>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</si>
  <si>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</si>
  <si>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</si>
  <si>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</si>
  <si>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</si>
  <si>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</si>
  <si>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</si>
  <si>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</si>
  <si>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</si>
  <si>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</si>
  <si>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</si>
  <si>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</si>
  <si>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</si>
  <si>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</si>
  <si>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</si>
  <si>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</si>
  <si>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</si>
  <si>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</si>
  <si>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</si>
  <si>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</si>
  <si>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</si>
  <si>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</si>
  <si>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</si>
  <si>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</si>
  <si>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</si>
  <si>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</si>
  <si>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</si>
  <si>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</si>
  <si>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</si>
  <si>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</si>
  <si>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</si>
  <si>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</si>
  <si>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</si>
  <si>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</si>
  <si>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</si>
  <si>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</si>
  <si>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</si>
  <si>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</si>
  <si>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</si>
  <si>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</si>
  <si>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</si>
  <si>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</si>
  <si>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</si>
  <si>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</si>
  <si>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</si>
  <si>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</si>
  <si>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</si>
  <si>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</si>
  <si>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</si>
  <si>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</si>
  <si>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</si>
  <si>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</si>
  <si>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</si>
  <si>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</si>
  <si>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</si>
  <si>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</si>
  <si>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</si>
  <si>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</si>
  <si>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</si>
  <si>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</si>
  <si>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</si>
  <si>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</si>
  <si>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</si>
  <si>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</si>
  <si>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</si>
  <si>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</si>
  <si>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</si>
  <si>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</si>
  <si>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</si>
  <si>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</si>
  <si>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</si>
  <si>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</si>
  <si>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</si>
  <si>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</si>
  <si>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</si>
  <si>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</si>
  <si>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</si>
  <si>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</si>
  <si>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</si>
  <si>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</si>
  <si>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</si>
  <si>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</si>
  <si>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</si>
  <si>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</si>
  <si>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</si>
  <si>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</si>
  <si>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</si>
  <si>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</si>
  <si>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</si>
  <si>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</si>
  <si>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</si>
  <si>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</si>
  <si>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</si>
  <si>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</si>
  <si>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</si>
  <si>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</si>
  <si>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</si>
  <si>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</si>
  <si>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</si>
  <si>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</si>
  <si>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</si>
  <si>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</si>
  <si>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</si>
  <si>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</si>
  <si>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</si>
  <si>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</si>
  <si>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</si>
  <si>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</si>
  <si>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</si>
  <si>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</si>
  <si>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</si>
  <si>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</si>
  <si>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</si>
  <si>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</si>
  <si>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</si>
  <si>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</si>
  <si>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</si>
  <si>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</si>
  <si>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</si>
  <si>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</si>
  <si>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</si>
  <si>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</si>
  <si>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</si>
  <si>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</si>
  <si>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</si>
  <si>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</si>
  <si>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</si>
  <si>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</si>
  <si>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</si>
  <si>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</si>
  <si>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</si>
  <si>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</si>
  <si>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</si>
  <si>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</si>
  <si>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</si>
  <si>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</si>
  <si>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</si>
  <si>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</si>
  <si>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</si>
  <si>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</si>
  <si>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</si>
  <si>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</si>
  <si>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</si>
  <si>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</si>
  <si>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</si>
  <si>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</si>
  <si>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</si>
  <si>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</si>
  <si>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</si>
  <si>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</si>
  <si>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</si>
  <si>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</si>
  <si>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</si>
  <si>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</si>
  <si>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</si>
  <si>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</si>
  <si>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</si>
  <si>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</si>
  <si>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</si>
  <si>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</si>
  <si>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</si>
  <si>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</si>
  <si>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</si>
  <si>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</si>
  <si>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</si>
  <si>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</si>
  <si>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</si>
  <si>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</si>
  <si>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</si>
  <si>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</si>
  <si>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</si>
  <si>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</si>
  <si>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</si>
  <si>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</si>
  <si>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</si>
  <si>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</si>
  <si>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</si>
  <si>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</si>
  <si>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</si>
  <si>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</si>
  <si>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</si>
  <si>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</si>
  <si>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</si>
  <si>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</si>
  <si>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</si>
  <si>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</si>
  <si>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</si>
  <si>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</si>
  <si>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</si>
  <si>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</si>
  <si>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</si>
  <si>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</si>
  <si>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</si>
  <si>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</si>
  <si>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</si>
  <si>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</si>
  <si>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</si>
  <si>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</si>
  <si>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</si>
  <si>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</si>
  <si>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</si>
  <si>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</si>
  <si>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</si>
  <si>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</si>
  <si>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</si>
  <si>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</si>
  <si>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</si>
  <si>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</si>
  <si>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</si>
  <si>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</si>
  <si>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</si>
  <si>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</si>
  <si>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</si>
  <si>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</si>
  <si>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</si>
  <si>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</si>
  <si>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</si>
  <si>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</si>
  <si>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</si>
  <si>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</si>
  <si>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</si>
  <si>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</si>
  <si>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</si>
  <si>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</si>
  <si>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</si>
  <si>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</si>
  <si>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</si>
  <si>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</si>
  <si>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</si>
  <si>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</si>
  <si>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</si>
  <si>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</si>
  <si>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</si>
  <si>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</si>
  <si>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</si>
  <si>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</si>
  <si>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</si>
  <si>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</si>
  <si>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</si>
  <si>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</si>
  <si>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</si>
  <si>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</si>
  <si>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</si>
  <si>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</si>
  <si>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</si>
  <si>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</si>
  <si>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</si>
  <si>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</si>
  <si>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</si>
  <si>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</si>
  <si>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</si>
  <si>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</si>
  <si>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</si>
  <si>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</si>
  <si>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</si>
  <si>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</si>
  <si>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</si>
  <si>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</si>
  <si>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</si>
  <si>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</si>
  <si>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</si>
  <si>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</si>
  <si>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</si>
  <si>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</si>
  <si>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</si>
  <si>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</si>
  <si>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</si>
  <si>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</si>
  <si>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</si>
  <si>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</si>
  <si>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</si>
  <si>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</si>
  <si>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</si>
  <si>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</si>
  <si>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</si>
  <si>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</si>
  <si>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</si>
  <si>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</si>
  <si>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</si>
  <si>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</si>
  <si>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</si>
  <si>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</si>
  <si>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</si>
  <si>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</si>
  <si>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</si>
  <si>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</si>
  <si>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</si>
  <si>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</si>
  <si>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</si>
  <si>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</si>
  <si>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</si>
  <si>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</si>
  <si>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</si>
  <si>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</si>
  <si>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</si>
  <si>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</si>
  <si>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</si>
  <si>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</si>
  <si>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</si>
  <si>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</si>
  <si>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</si>
  <si>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</si>
  <si>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</si>
  <si>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</si>
  <si>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</si>
  <si>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</si>
  <si>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</si>
  <si>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</si>
  <si>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</si>
  <si>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</si>
  <si>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</si>
  <si>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</si>
  <si>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</si>
  <si>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</si>
  <si>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</si>
  <si>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</si>
  <si>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</si>
  <si>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</si>
  <si>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</si>
  <si>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</si>
  <si>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</si>
  <si>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</si>
  <si>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</si>
  <si>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</si>
  <si>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</si>
  <si>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</si>
  <si>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</si>
  <si>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</si>
  <si>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</si>
  <si>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</si>
  <si>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</si>
  <si>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</si>
  <si>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</si>
  <si>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</si>
  <si>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</si>
  <si>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</si>
  <si>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</si>
  <si>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</si>
  <si>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</si>
  <si>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</si>
  <si>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</si>
  <si>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</si>
  <si>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</si>
  <si>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</si>
  <si>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</si>
  <si>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</si>
  <si>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</si>
  <si>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</si>
  <si>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</si>
  <si>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</si>
  <si>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</si>
  <si>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</si>
  <si>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</si>
  <si>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</si>
  <si>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</si>
  <si>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</si>
  <si>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</si>
  <si>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</si>
  <si>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</si>
  <si>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</si>
  <si>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</si>
  <si>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</si>
  <si>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</si>
  <si>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</si>
  <si>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</si>
  <si>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</si>
  <si>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</si>
  <si>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</si>
  <si>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</si>
  <si>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</si>
  <si>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</si>
  <si>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</si>
  <si>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</si>
  <si>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</si>
  <si>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</si>
  <si>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</si>
  <si>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</si>
  <si>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</si>
  <si>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</si>
  <si>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</si>
  <si>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</si>
  <si>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</si>
  <si>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</si>
  <si>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</si>
  <si>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</si>
  <si>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</si>
  <si>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</si>
  <si>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</si>
  <si>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</si>
  <si>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</si>
  <si>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</si>
  <si>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</si>
  <si>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</si>
  <si>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</si>
  <si>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</si>
  <si>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</si>
  <si>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</si>
  <si>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</si>
  <si>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</si>
  <si>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</si>
  <si>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</si>
  <si>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</si>
  <si>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</si>
  <si>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</si>
  <si>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</si>
  <si>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</si>
  <si>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</si>
  <si>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</si>
  <si>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</si>
  <si>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</si>
  <si>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</si>
  <si>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</si>
  <si>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</si>
  <si>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</si>
  <si>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</si>
  <si>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</si>
  <si>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</si>
  <si>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</si>
  <si>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</si>
  <si>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</si>
  <si>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</si>
  <si>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</si>
  <si>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</si>
  <si>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</si>
  <si>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</si>
  <si>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</si>
  <si>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</si>
  <si>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</si>
  <si>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</si>
  <si>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</si>
  <si>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</si>
  <si>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</si>
  <si>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</si>
  <si>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</si>
  <si>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</si>
  <si>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</si>
  <si>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</si>
  <si>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</si>
  <si>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</si>
  <si>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</si>
  <si>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</si>
  <si>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</si>
  <si>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</si>
  <si>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</si>
  <si>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</si>
  <si>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</si>
  <si>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</si>
  <si>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</si>
  <si>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</si>
  <si>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</si>
  <si>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</si>
  <si>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</si>
  <si>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</si>
  <si>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</si>
  <si>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</si>
  <si>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</si>
  <si>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</si>
  <si>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</si>
  <si>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</si>
  <si>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</si>
  <si>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</si>
  <si>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</si>
  <si>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</si>
  <si>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</si>
  <si>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</si>
  <si>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</si>
  <si>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</si>
  <si>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</si>
  <si>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</si>
  <si>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</si>
  <si>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</si>
  <si>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</si>
  <si>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</si>
  <si>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</si>
  <si>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</si>
  <si>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</si>
  <si>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</si>
  <si>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</si>
  <si>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</si>
  <si>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</si>
  <si>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</si>
  <si>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</si>
  <si>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</si>
  <si>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</si>
  <si>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</si>
  <si>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</si>
  <si>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</si>
  <si>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</si>
  <si>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</si>
  <si>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</si>
  <si>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</si>
  <si>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</si>
  <si>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</si>
  <si>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</si>
  <si>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</si>
  <si>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</si>
  <si>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</si>
  <si>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</si>
  <si>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</si>
  <si>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</si>
  <si>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</si>
  <si>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</si>
  <si>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</si>
  <si>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</si>
  <si>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</si>
  <si>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</si>
  <si>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</si>
  <si>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</si>
  <si>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</si>
  <si>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</si>
  <si>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</si>
  <si>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</si>
  <si>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</si>
  <si>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</si>
  <si>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</si>
  <si>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</si>
  <si>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</si>
  <si>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</si>
  <si>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</si>
  <si>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</si>
  <si>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</si>
  <si>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</si>
  <si>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</si>
  <si>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</si>
  <si>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</si>
  <si>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</si>
  <si>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</si>
  <si>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</si>
  <si>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</si>
  <si>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</si>
  <si>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</si>
  <si>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</si>
  <si>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</si>
  <si>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</si>
  <si>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</si>
  <si>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</si>
  <si>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</si>
  <si>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</si>
  <si>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</si>
  <si>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</si>
  <si>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</si>
  <si>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</si>
  <si>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</si>
  <si>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</si>
  <si>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</si>
  <si>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</si>
  <si>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</si>
  <si>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</si>
  <si>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</si>
  <si>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</si>
  <si>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</si>
  <si>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</si>
  <si>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</si>
  <si>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</si>
  <si>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</si>
  <si>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</si>
  <si>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</si>
  <si>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</si>
  <si>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</si>
  <si>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</si>
  <si>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</si>
  <si>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</si>
  <si>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</si>
  <si>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</si>
  <si>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</si>
  <si>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</si>
  <si>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</si>
  <si>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</si>
  <si>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</si>
  <si>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</si>
  <si>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</si>
  <si>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</si>
  <si>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</si>
  <si>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</si>
  <si>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</si>
  <si>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</si>
  <si>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</si>
  <si>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</si>
  <si>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</si>
  <si>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</si>
  <si>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</si>
  <si>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</si>
  <si>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</si>
  <si>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</si>
  <si>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</si>
  <si>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</si>
  <si>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</si>
  <si>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</si>
  <si>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</si>
  <si>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</si>
  <si>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</si>
  <si>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</si>
  <si>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</si>
  <si>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</si>
  <si>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</si>
  <si>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</si>
  <si>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</si>
  <si>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</si>
  <si>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</si>
  <si>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</si>
  <si>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</si>
  <si>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</si>
  <si>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</si>
  <si>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</si>
  <si>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</si>
  <si>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</si>
  <si>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</si>
  <si>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</si>
  <si>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</si>
  <si>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</si>
  <si>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</si>
  <si>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</si>
  <si>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</si>
  <si>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</si>
  <si>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</si>
  <si>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</si>
  <si>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</si>
  <si>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</si>
  <si>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</si>
  <si>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</si>
  <si>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</si>
  <si>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</si>
  <si>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</si>
  <si>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</si>
  <si>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</si>
  <si>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</si>
  <si>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</si>
  <si>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</si>
  <si>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</si>
  <si>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</si>
  <si>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</si>
  <si>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</si>
  <si>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</si>
  <si>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</si>
  <si>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</si>
  <si>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</si>
  <si>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</si>
  <si>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</si>
  <si>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</si>
  <si>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</si>
  <si>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</si>
  <si>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</si>
  <si>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</si>
  <si>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</si>
  <si>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</si>
  <si>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</si>
  <si>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</si>
  <si>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</si>
  <si>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</si>
  <si>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</si>
  <si>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</si>
  <si>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</si>
  <si>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</si>
  <si>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</si>
  <si>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</si>
  <si>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</si>
  <si>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</si>
  <si>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</si>
  <si>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</si>
  <si>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</si>
  <si>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</si>
  <si>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</si>
  <si>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</si>
  <si>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</si>
  <si>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</si>
  <si>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</si>
  <si>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</si>
  <si>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</si>
  <si>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</si>
  <si>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</si>
  <si>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</si>
  <si>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</si>
  <si>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</si>
  <si>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</si>
  <si>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</si>
  <si>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</si>
  <si>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</si>
  <si>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</si>
  <si>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</si>
  <si>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</si>
  <si>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</si>
  <si>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</si>
  <si>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</si>
  <si>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</si>
  <si>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</si>
  <si>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</si>
  <si>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</si>
  <si>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</si>
  <si>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</si>
  <si>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</si>
  <si>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</si>
  <si>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</si>
  <si>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</si>
  <si>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</si>
  <si>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</si>
  <si>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</si>
  <si>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</si>
  <si>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</si>
  <si>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</si>
  <si>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</si>
  <si>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</si>
  <si>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</si>
  <si>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</si>
  <si>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</si>
  <si>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</si>
  <si>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</si>
  <si>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</si>
  <si>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</si>
  <si>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</si>
  <si>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</si>
  <si>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</si>
  <si>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</si>
  <si>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</si>
  <si>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</si>
  <si>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</si>
  <si>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</si>
  <si>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</si>
  <si>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</si>
  <si>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</si>
  <si>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</si>
  <si>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</si>
  <si>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</si>
  <si>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</si>
  <si>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</si>
  <si>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</si>
  <si>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</si>
  <si>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</si>
  <si>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</si>
  <si>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</si>
  <si>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</si>
  <si>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</si>
  <si>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</si>
  <si>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</si>
  <si>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</si>
  <si>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</si>
  <si>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</si>
  <si>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</si>
  <si>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</si>
  <si>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</si>
  <si>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</si>
  <si>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</si>
  <si>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</si>
  <si>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</si>
  <si>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</si>
  <si>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</si>
  <si>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</si>
  <si>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</si>
  <si>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</si>
  <si>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</si>
  <si>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</si>
  <si>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</si>
  <si>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</si>
  <si>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</si>
  <si>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</si>
  <si>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</si>
  <si>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</si>
  <si>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</si>
  <si>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</si>
  <si>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</si>
  <si>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</si>
  <si>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</si>
  <si>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</si>
  <si>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</si>
  <si>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</si>
  <si>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</si>
  <si>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</si>
  <si>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</si>
  <si>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</si>
  <si>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</si>
  <si>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</si>
  <si>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</si>
  <si>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</si>
  <si>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</si>
  <si>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</si>
  <si>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</si>
  <si>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</si>
  <si>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</si>
  <si>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</si>
  <si>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</si>
  <si>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</si>
  <si>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</si>
  <si>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</si>
  <si>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</si>
  <si>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</si>
  <si>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</si>
  <si>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</si>
  <si>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</si>
  <si>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</si>
  <si>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</si>
  <si>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</si>
  <si>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</si>
  <si>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</si>
  <si>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</si>
  <si>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</si>
  <si>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</si>
  <si>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</si>
  <si>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</si>
  <si>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</si>
  <si>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</si>
  <si>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</si>
  <si>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</si>
  <si>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</si>
  <si>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</si>
  <si>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</si>
  <si>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</si>
  <si>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</si>
  <si>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</si>
  <si>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</si>
  <si>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</si>
  <si>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</si>
  <si>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</si>
  <si>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</si>
  <si>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</si>
  <si>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</si>
  <si>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</si>
  <si>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</si>
  <si>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</si>
  <si>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</si>
  <si>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</si>
  <si>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</si>
  <si>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</si>
  <si>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</si>
  <si>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</si>
  <si>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</si>
  <si>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</si>
  <si>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</si>
  <si>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</si>
  <si>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</si>
  <si>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</si>
  <si>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</si>
  <si>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</si>
  <si>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</si>
  <si>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</si>
  <si>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</si>
  <si>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</si>
  <si>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</si>
  <si>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</si>
  <si>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</si>
  <si>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</si>
  <si>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</si>
  <si>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</si>
  <si>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</si>
  <si>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</si>
  <si>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</si>
  <si>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</si>
  <si>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</si>
  <si>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</si>
  <si>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</si>
  <si>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</si>
  <si>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</si>
  <si>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</si>
  <si>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</si>
  <si>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</si>
  <si>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</si>
  <si>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</si>
  <si>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</si>
  <si>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</si>
  <si>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</si>
  <si>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</si>
  <si>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</si>
  <si>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</si>
  <si>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</si>
  <si>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</si>
  <si>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</si>
  <si>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</si>
  <si>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</si>
  <si>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</si>
  <si>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</si>
  <si>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</si>
  <si>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</si>
  <si>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</si>
  <si>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</si>
  <si>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</si>
  <si>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</si>
  <si>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</si>
  <si>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</si>
  <si>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</si>
  <si>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</si>
  <si>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</si>
  <si>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</si>
  <si>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</si>
  <si>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</si>
  <si>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</si>
  <si>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</si>
  <si>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</si>
  <si>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</si>
  <si>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</si>
  <si>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</si>
  <si>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</si>
  <si>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</si>
  <si>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</si>
  <si>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</si>
  <si>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</si>
  <si>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</si>
  <si>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</si>
  <si>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</si>
  <si>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</si>
  <si>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</si>
  <si>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</si>
  <si>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</si>
  <si>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</si>
  <si>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</si>
  <si>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</si>
  <si>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</si>
  <si>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</si>
  <si>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</si>
  <si>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</si>
  <si>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</si>
  <si>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</si>
  <si>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</si>
  <si>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</si>
  <si>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</si>
  <si>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</si>
  <si>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</si>
  <si>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</si>
  <si>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</si>
  <si>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</si>
  <si>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</si>
  <si>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</si>
  <si>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</si>
  <si>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</si>
  <si>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</si>
  <si>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</si>
  <si>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</si>
  <si>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</si>
  <si>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</si>
  <si>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</si>
  <si>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</si>
  <si>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</si>
  <si>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</si>
  <si>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</si>
  <si>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</si>
  <si>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</si>
  <si>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</si>
  <si>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</si>
  <si>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</si>
  <si>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</si>
  <si>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</si>
  <si>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</si>
  <si>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</si>
  <si>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</si>
  <si>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</si>
  <si>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</si>
  <si>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</si>
  <si>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</si>
  <si>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</si>
  <si>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</si>
  <si>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</si>
  <si>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</si>
  <si>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</si>
  <si>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</si>
  <si>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</si>
  <si>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</si>
  <si>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</si>
  <si>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</si>
  <si>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</si>
  <si>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</si>
  <si>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</si>
  <si>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</si>
  <si>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</si>
  <si>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</si>
  <si>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</si>
  <si>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</si>
  <si>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</si>
  <si>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</si>
  <si>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</si>
  <si>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</si>
  <si>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</si>
  <si>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</si>
  <si>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</si>
  <si>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</si>
  <si>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</si>
  <si>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</si>
  <si>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</si>
  <si>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</si>
  <si>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</si>
  <si>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</si>
  <si>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</si>
  <si>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</si>
  <si>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</si>
  <si>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</si>
  <si>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</si>
  <si>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</si>
  <si>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</si>
  <si>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</si>
  <si>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</si>
  <si>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</si>
  <si>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</si>
  <si>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</si>
  <si>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</si>
  <si>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</si>
  <si>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</si>
  <si>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</si>
  <si>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</si>
  <si>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</si>
  <si>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</si>
  <si>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</si>
  <si>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</si>
  <si>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</si>
  <si>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</si>
  <si>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</si>
  <si>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</si>
  <si>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</si>
  <si>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</si>
  <si>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</si>
  <si>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</si>
  <si>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</si>
  <si>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</si>
  <si>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</si>
  <si>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</si>
  <si>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</si>
  <si>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</si>
  <si>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</si>
  <si>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</si>
  <si>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</si>
  <si>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</si>
  <si>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</si>
  <si>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</si>
  <si>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</si>
  <si>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</si>
  <si>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</si>
  <si>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</si>
  <si>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</si>
  <si>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</si>
  <si>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</si>
  <si>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</si>
  <si>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</si>
  <si>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</si>
  <si>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</si>
  <si>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</si>
  <si>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</si>
  <si>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</si>
  <si>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</si>
  <si>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</si>
  <si>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</si>
  <si>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</si>
  <si>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</si>
  <si>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</si>
  <si>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</si>
  <si>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</si>
  <si>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</si>
  <si>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</si>
  <si>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</si>
  <si>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</si>
  <si>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</si>
  <si>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</si>
  <si>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</si>
  <si>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</si>
  <si>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</si>
  <si>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</si>
  <si>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</si>
  <si>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</si>
  <si>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</si>
  <si>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</si>
  <si>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</si>
  <si>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</si>
  <si>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</si>
  <si>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</si>
  <si>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</si>
  <si>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</si>
  <si>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</si>
  <si>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</si>
  <si>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</si>
  <si>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</si>
  <si>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</si>
  <si>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</si>
  <si>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</si>
  <si>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</si>
  <si>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</si>
  <si>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</si>
  <si>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</si>
  <si>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</si>
  <si>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</si>
  <si>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</si>
  <si>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</si>
  <si>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</si>
  <si>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</si>
  <si>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</si>
  <si>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</si>
  <si>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</si>
  <si>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</si>
  <si>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</si>
  <si>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</si>
  <si>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</si>
  <si>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</si>
  <si>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</si>
  <si>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</si>
  <si>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</si>
  <si>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</si>
  <si>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</si>
  <si>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</si>
  <si>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</si>
  <si>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</si>
  <si>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</si>
  <si>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</si>
  <si>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</si>
  <si>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</si>
  <si>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</si>
  <si>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</si>
  <si>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</si>
  <si>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</si>
  <si>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</si>
  <si>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</si>
  <si>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</si>
  <si>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</si>
  <si>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</si>
  <si>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</si>
  <si>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</si>
  <si>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</si>
  <si>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</si>
  <si>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</si>
  <si>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</si>
  <si>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</si>
  <si>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</si>
  <si>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</si>
  <si>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</si>
  <si>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</si>
  <si>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</si>
  <si>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</si>
  <si>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</si>
  <si>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</si>
  <si>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</si>
  <si>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</si>
  <si>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</si>
  <si>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</si>
  <si>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</si>
  <si>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</si>
  <si>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</si>
  <si>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</si>
  <si>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</si>
  <si>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</si>
  <si>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</si>
  <si>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</si>
  <si>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</si>
  <si>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</si>
  <si>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</si>
  <si>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</si>
  <si>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</si>
  <si>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</si>
  <si>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</si>
  <si>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</si>
  <si>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</si>
  <si>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</si>
  <si>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</si>
  <si>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</si>
  <si>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</si>
  <si>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</si>
  <si>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</si>
  <si>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</si>
  <si>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</si>
  <si>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</si>
  <si>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</si>
  <si>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</si>
  <si>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</si>
  <si>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</si>
  <si>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</si>
  <si>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</si>
  <si>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</si>
  <si>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</si>
  <si>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</si>
  <si>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</si>
  <si>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</si>
  <si>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</si>
  <si>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</si>
  <si>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</si>
  <si>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</si>
  <si>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</si>
  <si>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</si>
  <si>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</si>
  <si>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</si>
  <si>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</si>
  <si>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</si>
  <si>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</si>
  <si>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</si>
  <si>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</si>
  <si>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</si>
  <si>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</si>
  <si>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</si>
  <si>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</si>
  <si>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</si>
  <si>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</si>
  <si>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</si>
  <si>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</si>
  <si>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</si>
  <si>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</si>
  <si>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</si>
  <si>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</si>
  <si>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</si>
  <si>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</si>
  <si>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</si>
  <si>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</si>
  <si>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</si>
  <si>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</si>
  <si>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</si>
  <si>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</si>
  <si>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</si>
  <si>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</si>
  <si>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</si>
  <si>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</si>
  <si>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</si>
  <si>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</si>
  <si>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</si>
  <si>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</si>
  <si>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</si>
  <si>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</si>
  <si>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</si>
  <si>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</si>
  <si>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</si>
  <si>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</si>
  <si>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</si>
  <si>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</si>
  <si>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</si>
  <si>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</si>
  <si>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</si>
  <si>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</si>
  <si>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</si>
  <si>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</si>
  <si>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</si>
  <si>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</si>
  <si>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</si>
  <si>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</si>
  <si>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</si>
  <si>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</si>
  <si>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</si>
  <si>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</si>
  <si>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</si>
  <si>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</si>
  <si>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</si>
  <si>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</si>
  <si>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</si>
  <si>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</si>
  <si>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</si>
  <si>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</si>
  <si>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</si>
  <si>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</si>
  <si>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</si>
  <si>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</si>
  <si>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</si>
  <si>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</si>
  <si>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</si>
  <si>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</si>
  <si>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</si>
  <si>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</si>
  <si>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</si>
  <si>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</si>
  <si>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</si>
  <si>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</si>
  <si>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</si>
  <si>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</si>
  <si>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</si>
  <si>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</si>
  <si>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</si>
  <si>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</si>
  <si>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</si>
  <si>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</si>
  <si>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</si>
  <si>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</si>
  <si>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</si>
  <si>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</si>
  <si>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</si>
  <si>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</si>
  <si>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</si>
  <si>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</si>
  <si>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</si>
  <si>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</si>
  <si>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</si>
  <si>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</si>
  <si>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</si>
  <si>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</si>
  <si>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</si>
  <si>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</si>
  <si>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</si>
  <si>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</si>
  <si>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</si>
  <si>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</si>
  <si>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</si>
  <si>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</si>
  <si>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</si>
  <si>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</si>
  <si>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</si>
  <si>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</si>
  <si>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</si>
  <si>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</si>
  <si>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</si>
  <si>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</si>
  <si>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</si>
  <si>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</si>
  <si>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</si>
  <si>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</si>
  <si>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</si>
  <si>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</si>
  <si>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</si>
  <si>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</si>
  <si>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</si>
  <si>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</si>
  <si>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</si>
  <si>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</si>
  <si>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</si>
  <si>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</si>
  <si>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</si>
  <si>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</si>
  <si>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</si>
  <si>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</si>
  <si>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</si>
  <si>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</si>
  <si>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</si>
  <si>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</si>
  <si>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</si>
  <si>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</si>
  <si>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</si>
  <si>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</si>
  <si>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</si>
  <si>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</si>
  <si>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</si>
  <si>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</si>
  <si>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</si>
  <si>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</si>
  <si>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</si>
  <si>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</si>
  <si>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</si>
  <si>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</si>
  <si>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</si>
  <si>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</si>
  <si>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</si>
  <si>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</si>
  <si>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</si>
  <si>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</si>
  <si>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</si>
  <si>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</si>
  <si>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</si>
  <si>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</si>
  <si>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</si>
  <si>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</si>
  <si>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</si>
  <si>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</si>
  <si>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</si>
  <si>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</si>
  <si>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</si>
  <si>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</si>
  <si>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</si>
  <si>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</si>
  <si>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</si>
  <si>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</si>
  <si>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</si>
  <si>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</si>
  <si>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</si>
  <si>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</si>
  <si>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</si>
  <si>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</si>
  <si>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</si>
  <si>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</si>
  <si>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</si>
  <si>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</si>
  <si>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</si>
  <si>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</si>
  <si>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</si>
  <si>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</si>
  <si>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</si>
  <si>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</si>
  <si>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</si>
  <si>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</si>
  <si>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</si>
  <si>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</si>
  <si>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</si>
  <si>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</si>
  <si>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</si>
  <si>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</si>
  <si>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</si>
  <si>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</si>
  <si>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</si>
  <si>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</si>
  <si>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</si>
  <si>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</si>
  <si>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</si>
  <si>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</si>
  <si>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</si>
  <si>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</si>
  <si>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</si>
  <si>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</si>
  <si>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</si>
  <si>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</si>
  <si>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</si>
  <si>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</si>
  <si>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</si>
  <si>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</si>
  <si>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</si>
  <si>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</si>
  <si>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</si>
  <si>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</si>
  <si>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</si>
  <si>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</si>
  <si>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</si>
  <si>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</si>
  <si>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</si>
  <si>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</si>
  <si>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</si>
  <si>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</si>
  <si>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</si>
  <si>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</si>
  <si>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</si>
  <si>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</si>
  <si>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</si>
  <si>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</si>
  <si>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</si>
  <si>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</si>
  <si>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</si>
  <si>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</si>
  <si>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</si>
  <si>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</si>
  <si>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</si>
  <si>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</si>
  <si>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</si>
  <si>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</si>
  <si>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</si>
  <si>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</si>
  <si>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</si>
  <si>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</si>
  <si>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</si>
  <si>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</si>
  <si>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</si>
  <si>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</si>
  <si>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</si>
  <si>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</si>
  <si>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</si>
  <si>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</si>
  <si>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</si>
  <si>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</si>
  <si>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</si>
  <si>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</si>
  <si>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</si>
  <si>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</si>
  <si>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</si>
  <si>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</si>
  <si>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</si>
  <si>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</si>
  <si>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</si>
  <si>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</si>
  <si>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</si>
  <si>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</si>
  <si>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</si>
  <si>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</si>
  <si>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</si>
  <si>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</si>
  <si>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</si>
  <si>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</si>
  <si>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</si>
  <si>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</si>
  <si>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</si>
  <si>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</si>
  <si>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</si>
  <si>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</si>
  <si>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</si>
  <si>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</si>
  <si>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</si>
  <si>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</si>
  <si>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</si>
  <si>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</si>
  <si>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</si>
  <si>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</si>
  <si>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</si>
  <si>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</si>
  <si>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</si>
  <si>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</si>
  <si>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</si>
  <si>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</si>
  <si>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</si>
  <si>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</si>
  <si>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</si>
  <si>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</si>
  <si>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</si>
  <si>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</si>
  <si>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</si>
  <si>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</si>
  <si>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</si>
  <si>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</si>
  <si>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</si>
  <si>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</si>
  <si>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</si>
  <si>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</si>
  <si>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</si>
  <si>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</si>
  <si>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</si>
  <si>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</si>
  <si>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</si>
  <si>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</si>
  <si>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</si>
  <si>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</si>
  <si>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</si>
  <si>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</si>
  <si>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</si>
  <si>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</si>
  <si>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</si>
  <si>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</si>
  <si>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</si>
  <si>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</si>
  <si>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</si>
  <si>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</si>
  <si>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</si>
  <si>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</si>
  <si>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</si>
  <si>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</si>
  <si>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</si>
  <si>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</si>
  <si>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</si>
  <si>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</si>
  <si>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</si>
  <si>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</si>
  <si>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</si>
  <si>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</si>
  <si>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</si>
  <si>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</si>
  <si>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</si>
  <si>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</si>
  <si>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</si>
  <si>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</si>
  <si>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</si>
  <si>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</si>
  <si>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</si>
  <si>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</si>
  <si>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</si>
  <si>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</si>
  <si>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</si>
  <si>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</si>
  <si>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</si>
  <si>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</si>
  <si>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</si>
  <si>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</si>
  <si>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</si>
  <si>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</si>
  <si>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</si>
  <si>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</si>
  <si>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</si>
  <si>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</si>
  <si>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</si>
  <si>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</si>
  <si>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</si>
  <si>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</si>
  <si>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</si>
  <si>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</si>
  <si>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</si>
  <si>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</si>
  <si>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</si>
  <si>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</si>
  <si>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</si>
  <si>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</si>
  <si>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</si>
  <si>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</si>
  <si>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</si>
  <si>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</si>
  <si>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</si>
  <si>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</si>
  <si>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</si>
  <si>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</si>
  <si>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</si>
  <si>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</si>
  <si>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</si>
  <si>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</si>
  <si>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</si>
  <si>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</si>
  <si>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</si>
  <si>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</si>
  <si>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</si>
  <si>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</si>
  <si>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</si>
  <si>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</si>
  <si>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</si>
  <si>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</si>
  <si>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</si>
  <si>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</si>
  <si>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</si>
  <si>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</si>
  <si>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</si>
  <si>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</si>
  <si>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</si>
  <si>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</si>
  <si>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</si>
  <si>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</si>
  <si>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</si>
  <si>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</si>
  <si>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</si>
  <si>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</si>
  <si>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</si>
  <si>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</si>
  <si>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</si>
  <si>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</si>
  <si>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</si>
  <si>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</si>
  <si>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</si>
  <si>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</si>
  <si>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</si>
  <si>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</si>
  <si>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</si>
  <si>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</si>
  <si>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</si>
  <si>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</si>
  <si>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</si>
  <si>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</si>
  <si>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</si>
  <si>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</si>
  <si>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</si>
  <si>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</si>
  <si>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</si>
  <si>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</si>
  <si>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</si>
  <si>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</si>
  <si>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</si>
  <si>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</si>
  <si>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</si>
  <si>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</si>
  <si>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</si>
  <si>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</si>
  <si>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</si>
  <si>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</si>
  <si>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</si>
  <si>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</si>
  <si>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</si>
  <si>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</si>
  <si>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</si>
  <si>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</si>
  <si>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</si>
  <si>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</si>
  <si>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</si>
  <si>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</si>
  <si>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</si>
  <si>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</si>
  <si>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</si>
  <si>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</si>
  <si>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</si>
  <si>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</si>
  <si>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</si>
  <si>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</si>
  <si>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</si>
  <si>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</si>
  <si>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</si>
  <si>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</si>
  <si>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</si>
  <si>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</si>
  <si>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</si>
  <si>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</si>
  <si>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</si>
  <si>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</si>
  <si>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</si>
  <si>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</si>
  <si>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</si>
  <si>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</si>
  <si>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</si>
  <si>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</si>
  <si>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</si>
  <si>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</si>
  <si>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</si>
  <si>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</si>
  <si>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</si>
  <si>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</si>
  <si>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</si>
  <si>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</si>
  <si>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</si>
  <si>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</si>
  <si>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</si>
  <si>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</si>
  <si>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</si>
  <si>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</si>
  <si>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</si>
  <si>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</si>
  <si>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</si>
  <si>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</si>
  <si>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</si>
  <si>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</si>
  <si>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</si>
  <si>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</si>
  <si>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</si>
  <si>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</si>
  <si>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</si>
  <si>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</si>
  <si>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</si>
  <si>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</si>
  <si>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</si>
  <si>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</si>
  <si>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</si>
  <si>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</si>
  <si>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</si>
  <si>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</si>
  <si>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</si>
  <si>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</si>
  <si>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</si>
  <si>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</si>
  <si>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</si>
  <si>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</si>
  <si>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</si>
  <si>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</si>
  <si>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</si>
  <si>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</si>
  <si>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</si>
  <si>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</si>
  <si>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</si>
  <si>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</si>
  <si>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</si>
  <si>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</si>
  <si>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</si>
  <si>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</si>
  <si>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</si>
  <si>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</si>
  <si>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</si>
  <si>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</si>
  <si>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</si>
  <si>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</si>
  <si>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</si>
  <si>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</si>
  <si>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</si>
  <si>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</si>
  <si>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</si>
  <si>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</si>
  <si>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</si>
  <si>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</si>
  <si>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</si>
  <si>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</si>
  <si>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</si>
  <si>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</si>
  <si>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</si>
  <si>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</si>
  <si>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</si>
  <si>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</si>
  <si>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</si>
  <si>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</si>
  <si>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</si>
  <si>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</si>
  <si>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</si>
  <si>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</si>
  <si>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</si>
  <si>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</si>
  <si>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</si>
  <si>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</si>
  <si>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</si>
  <si>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</si>
  <si>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</si>
  <si>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</si>
  <si>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</si>
  <si>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</si>
  <si>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</si>
  <si>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</si>
  <si>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</si>
  <si>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</si>
  <si>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</si>
  <si>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</si>
  <si>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</si>
  <si>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</si>
  <si>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</si>
  <si>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</si>
  <si>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</si>
  <si>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</si>
  <si>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</si>
  <si>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</si>
  <si>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</si>
  <si>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</si>
  <si>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</si>
  <si>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</si>
  <si>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</si>
  <si>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</si>
  <si>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</si>
  <si>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</si>
  <si>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</si>
  <si>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</si>
  <si>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</si>
  <si>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</si>
  <si>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</si>
  <si>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</si>
  <si>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</si>
  <si>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</si>
  <si>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</si>
  <si>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</si>
  <si>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</si>
  <si>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</si>
  <si>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</si>
  <si>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</si>
  <si>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</si>
  <si>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</si>
  <si>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</si>
  <si>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</si>
  <si>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</si>
  <si>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</si>
  <si>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</si>
  <si>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</si>
  <si>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</si>
  <si>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</si>
  <si>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</si>
  <si>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</si>
  <si>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</si>
  <si>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</si>
  <si>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</si>
  <si>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</si>
  <si>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</si>
  <si>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</si>
  <si>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</si>
  <si>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</si>
  <si>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</si>
  <si>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</si>
  <si>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</si>
  <si>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</si>
  <si>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</si>
  <si>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</si>
  <si>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</si>
  <si>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</si>
  <si>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</si>
  <si>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</si>
  <si>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</si>
  <si>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</si>
  <si>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</si>
  <si>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</si>
  <si>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</si>
  <si>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</si>
  <si>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</si>
  <si>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</si>
  <si>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</si>
  <si>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</si>
  <si>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</si>
  <si>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</si>
  <si>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</si>
  <si>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</si>
  <si>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</si>
  <si>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</si>
  <si>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</si>
  <si>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</si>
  <si>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</si>
  <si>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</si>
  <si>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</si>
  <si>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</si>
  <si>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</si>
  <si>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</si>
  <si>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</si>
  <si>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</si>
  <si>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</si>
  <si>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</si>
  <si>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</si>
  <si>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</si>
  <si>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</si>
  <si>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</si>
  <si>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</si>
  <si>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</si>
  <si>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</si>
  <si>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</si>
  <si>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</si>
  <si>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</si>
  <si>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</si>
  <si>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</si>
  <si>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</si>
  <si>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</si>
  <si>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</si>
  <si>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</si>
  <si>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</si>
  <si>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</si>
  <si>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</si>
  <si>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</si>
  <si>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</si>
  <si>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</si>
  <si>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</si>
  <si>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</si>
  <si>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</si>
  <si>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</si>
  <si>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</si>
  <si>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</si>
  <si>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</si>
  <si>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</si>
  <si>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</si>
  <si>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</si>
  <si>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</si>
  <si>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</si>
  <si>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</si>
  <si>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</si>
  <si>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</si>
  <si>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</si>
  <si>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</si>
  <si>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</si>
  <si>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</si>
  <si>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</si>
  <si>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</si>
  <si>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</si>
  <si>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</si>
  <si>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</si>
  <si>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</si>
  <si>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</si>
  <si>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</si>
  <si>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</si>
  <si>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</si>
  <si>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</si>
  <si>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</si>
  <si>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</si>
  <si>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</si>
  <si>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</si>
  <si>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</si>
  <si>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</si>
  <si>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</si>
  <si>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</si>
  <si>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</si>
  <si>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</si>
  <si>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</si>
  <si>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</si>
  <si>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</si>
  <si>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</si>
  <si>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</si>
  <si>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</si>
  <si>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</si>
  <si>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</si>
  <si>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</si>
  <si>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</si>
  <si>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</si>
  <si>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</si>
  <si>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</si>
  <si>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</si>
  <si>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</si>
  <si>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</si>
  <si>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</si>
  <si>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</si>
  <si>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</si>
  <si>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</si>
  <si>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</si>
  <si>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</si>
  <si>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</si>
  <si>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</si>
  <si>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</si>
  <si>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</si>
  <si>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</si>
  <si>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</si>
  <si>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</si>
  <si>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</si>
  <si>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</si>
  <si>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</si>
  <si>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</si>
  <si>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</si>
  <si>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</si>
  <si>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</si>
  <si>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</si>
  <si>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</si>
  <si>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</si>
  <si>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</si>
  <si>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</si>
  <si>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</si>
  <si>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</si>
  <si>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</si>
  <si>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</si>
  <si>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</si>
  <si>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</si>
  <si>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</si>
  <si>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</si>
  <si>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</si>
  <si>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</si>
  <si>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</si>
  <si>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</si>
  <si>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</si>
  <si>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</si>
  <si>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</si>
  <si>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</si>
  <si>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</si>
  <si>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</si>
  <si>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</si>
  <si>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</si>
  <si>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</si>
  <si>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</si>
  <si>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</si>
  <si>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</si>
  <si>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</si>
  <si>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</si>
  <si>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</si>
  <si>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</si>
  <si>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</si>
  <si>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</si>
  <si>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</si>
  <si>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</si>
  <si>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</si>
  <si>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</si>
  <si>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</si>
  <si>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</si>
  <si>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</si>
  <si>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</si>
  <si>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</si>
  <si>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</si>
  <si>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</si>
  <si>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</si>
  <si>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</si>
  <si>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</si>
  <si>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</si>
  <si>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</si>
  <si>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</si>
  <si>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</si>
  <si>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</si>
  <si>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</si>
  <si>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</si>
  <si>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</si>
  <si>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</si>
  <si>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</si>
  <si>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</si>
  <si>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</si>
  <si>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</si>
  <si>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</si>
  <si>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</si>
  <si>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</si>
  <si>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</si>
  <si>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</si>
  <si>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</si>
  <si>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</si>
  <si>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</si>
  <si>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</si>
  <si>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</si>
  <si>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</si>
  <si>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</si>
  <si>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</si>
  <si>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</si>
  <si>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</si>
  <si>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</si>
  <si>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</si>
  <si>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</si>
  <si>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</si>
  <si>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</si>
  <si>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</si>
  <si>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</si>
  <si>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</si>
  <si>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</si>
  <si>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</si>
  <si>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</si>
  <si>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</si>
  <si>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</si>
  <si>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</si>
  <si>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</si>
  <si>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</si>
  <si>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</si>
  <si>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</si>
  <si>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</si>
  <si>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</si>
  <si>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</si>
  <si>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</si>
  <si>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</si>
  <si>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</si>
  <si>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</si>
  <si>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</si>
  <si>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</si>
  <si>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</si>
  <si>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</si>
  <si>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</si>
  <si>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</si>
  <si>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</si>
  <si>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</si>
  <si>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</si>
  <si>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</si>
  <si>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</si>
  <si>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</si>
  <si>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</si>
  <si>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</si>
  <si>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</si>
  <si>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</si>
  <si>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</si>
  <si>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</si>
  <si>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</si>
  <si>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</si>
  <si>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</si>
  <si>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</si>
  <si>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</si>
  <si>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</si>
  <si>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</si>
  <si>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</si>
  <si>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</si>
  <si>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</si>
  <si>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</si>
  <si>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</si>
  <si>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</si>
  <si>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</si>
  <si>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</si>
  <si>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</si>
  <si>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</si>
  <si>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</si>
  <si>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</si>
  <si>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</si>
  <si>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</si>
  <si>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</si>
  <si>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</si>
  <si>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</si>
  <si>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</si>
  <si>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</si>
  <si>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</si>
  <si>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</si>
  <si>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</si>
  <si>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</si>
  <si>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</si>
  <si>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</si>
  <si>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</si>
  <si>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</si>
  <si>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</si>
  <si>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</si>
  <si>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</si>
  <si>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</si>
  <si>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</si>
  <si>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</si>
  <si>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</si>
  <si>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</si>
  <si>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</si>
  <si>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</si>
  <si>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</si>
  <si>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</si>
  <si>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</si>
  <si>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</si>
  <si>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</si>
  <si>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</si>
  <si>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</si>
  <si>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</si>
  <si>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</si>
  <si>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</si>
  <si>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</si>
  <si>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</si>
  <si>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</si>
  <si>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</si>
  <si>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</si>
  <si>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</si>
  <si>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</si>
  <si>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</si>
  <si>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</si>
  <si>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</si>
  <si>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</si>
  <si>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</si>
  <si>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</si>
  <si>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</si>
  <si>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</si>
  <si>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</si>
  <si>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</si>
  <si>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</si>
  <si>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</si>
  <si>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</si>
  <si>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</si>
  <si>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</si>
  <si>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</si>
  <si>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</si>
  <si>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</si>
  <si>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</si>
  <si>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</si>
  <si>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</si>
  <si>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</si>
  <si>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</si>
  <si>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</si>
  <si>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</si>
  <si>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</si>
  <si>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</si>
  <si>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</si>
  <si>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</si>
  <si>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</si>
  <si>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</si>
  <si>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</si>
  <si>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</si>
  <si>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</si>
  <si>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</si>
  <si>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</si>
  <si>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</si>
  <si>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</si>
  <si>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</si>
  <si>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</si>
  <si>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</si>
  <si>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</si>
  <si>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</si>
  <si>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</si>
  <si>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</si>
  <si>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</si>
  <si>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</si>
  <si>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</si>
  <si>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</si>
  <si>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</si>
  <si>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</si>
  <si>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</si>
  <si>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</si>
  <si>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</si>
  <si>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</si>
  <si>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</si>
  <si>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</si>
  <si>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</si>
  <si>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</si>
  <si>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</si>
  <si>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</si>
  <si>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</si>
  <si>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</si>
  <si>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</si>
  <si>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</si>
  <si>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</si>
  <si>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</si>
  <si>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</si>
  <si>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</si>
  <si>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</si>
  <si>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</si>
  <si>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</si>
  <si>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</si>
  <si>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</si>
  <si>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</si>
  <si>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</si>
  <si>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</si>
  <si>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</si>
  <si>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</si>
  <si>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</si>
  <si>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</si>
  <si>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</si>
  <si>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</si>
  <si>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</si>
  <si>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</si>
  <si>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</si>
  <si>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</si>
  <si>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</si>
  <si>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</si>
  <si>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</si>
  <si>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</si>
  <si>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</si>
  <si>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</si>
  <si>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</si>
  <si>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</si>
  <si>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</si>
  <si>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</si>
  <si>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</si>
  <si>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</si>
  <si>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</si>
  <si>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</si>
  <si>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</si>
  <si>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</si>
  <si>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</si>
  <si>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</si>
  <si>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</si>
  <si>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</si>
  <si>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</si>
  <si>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</si>
  <si>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</si>
  <si>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</si>
  <si>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</si>
  <si>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</si>
  <si>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</si>
  <si>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</si>
  <si>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</si>
  <si>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</si>
  <si>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</si>
  <si>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</si>
  <si>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</si>
  <si>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</si>
  <si>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</si>
  <si>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</si>
  <si>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</si>
  <si>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</si>
  <si>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</si>
  <si>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</si>
  <si>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</si>
  <si>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</si>
  <si>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</si>
  <si>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</si>
  <si>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</si>
  <si>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</si>
  <si>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</si>
  <si>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</si>
  <si>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</si>
  <si>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</si>
  <si>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</si>
  <si>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</si>
  <si>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</si>
  <si>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</si>
  <si>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</si>
  <si>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</si>
  <si>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</si>
  <si>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</si>
  <si>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</si>
  <si>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</si>
  <si>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</si>
  <si>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</si>
  <si>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</si>
  <si>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</si>
  <si>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</si>
  <si>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</si>
  <si>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</si>
  <si>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</si>
  <si>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</si>
  <si>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</si>
  <si>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</si>
  <si>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</si>
  <si>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</si>
  <si>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</si>
  <si>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</si>
  <si>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</si>
  <si>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</si>
  <si>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</si>
  <si>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</si>
  <si>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</si>
  <si>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</si>
  <si>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</si>
  <si>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</si>
  <si>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</si>
  <si>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</si>
  <si>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</si>
  <si>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</si>
  <si>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</si>
  <si>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</si>
  <si>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</si>
  <si>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</si>
  <si>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</si>
  <si>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</si>
  <si>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</si>
  <si>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</si>
  <si>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</si>
  <si>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</si>
  <si>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</si>
  <si>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</si>
  <si>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</si>
  <si>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</si>
  <si>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</si>
  <si>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</si>
  <si>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</si>
  <si>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</si>
  <si>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</si>
  <si>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</si>
  <si>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</si>
  <si>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</si>
  <si>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</si>
  <si>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</si>
  <si>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</si>
  <si>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</si>
  <si>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</si>
  <si>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</si>
  <si>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</si>
  <si>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</si>
  <si>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</si>
  <si>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</si>
  <si>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</si>
  <si>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</si>
  <si>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</si>
  <si>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</si>
  <si>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</si>
  <si>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</si>
  <si>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</si>
  <si>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</si>
  <si>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</si>
  <si>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</si>
  <si>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</si>
  <si>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</si>
  <si>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</si>
  <si>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</si>
  <si>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</si>
  <si>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</si>
  <si>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</si>
  <si>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</si>
  <si>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</si>
  <si>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</si>
  <si>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</si>
  <si>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</si>
  <si>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</si>
  <si>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</si>
  <si>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</si>
  <si>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</si>
  <si>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</si>
  <si>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</si>
  <si>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</si>
  <si>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</si>
  <si>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</si>
  <si>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</si>
  <si>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</si>
  <si>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</si>
  <si>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</si>
  <si>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</si>
  <si>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</si>
  <si>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</si>
  <si>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</si>
  <si>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</si>
  <si>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</si>
  <si>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</si>
  <si>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</si>
  <si>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</si>
  <si>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</si>
  <si>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</si>
  <si>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</si>
  <si>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</si>
  <si>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</si>
  <si>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</si>
  <si>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</si>
  <si>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</si>
  <si>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</si>
  <si>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</si>
  <si>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</si>
  <si>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</si>
  <si>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</si>
  <si>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</si>
  <si>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</si>
  <si>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</si>
  <si>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</si>
  <si>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</si>
  <si>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</si>
  <si>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</si>
  <si>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</si>
  <si>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</si>
  <si>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</si>
  <si>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</si>
  <si>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</si>
  <si>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</si>
  <si>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</si>
  <si>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</si>
  <si>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</si>
  <si>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</si>
  <si>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</si>
  <si>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</si>
  <si>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</si>
  <si>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</si>
  <si>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</si>
  <si>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</si>
  <si>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</si>
  <si>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</si>
  <si>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</si>
  <si>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</si>
  <si>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</si>
  <si>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</si>
  <si>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</si>
  <si>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</si>
  <si>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</si>
  <si>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</si>
  <si>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</si>
  <si>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</si>
  <si>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</si>
  <si>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</si>
  <si>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</si>
  <si>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</si>
  <si>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</si>
  <si>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</si>
  <si>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</si>
  <si>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</si>
  <si>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</si>
  <si>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</si>
  <si>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</si>
  <si>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</si>
  <si>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</si>
  <si>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</si>
  <si>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</si>
  <si>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</si>
  <si>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</si>
  <si>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</si>
  <si>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</si>
  <si>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</si>
  <si>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</si>
  <si>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</si>
  <si>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</si>
  <si>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</si>
  <si>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</si>
  <si>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</si>
  <si>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</si>
  <si>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</si>
  <si>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</si>
  <si>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</si>
  <si>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</si>
  <si>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</si>
  <si>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</si>
  <si>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</si>
  <si>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</si>
  <si>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</si>
  <si>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</si>
  <si>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</si>
  <si>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</si>
  <si>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</si>
  <si>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</si>
  <si>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</si>
  <si>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</si>
  <si>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</si>
  <si>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</si>
  <si>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</si>
  <si>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</si>
  <si>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</si>
  <si>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</si>
  <si>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</si>
  <si>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</si>
  <si>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</si>
  <si>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</si>
  <si>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</si>
  <si>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</si>
  <si>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</si>
  <si>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</si>
  <si>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</si>
  <si>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</si>
  <si>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</si>
  <si>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</si>
  <si>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</si>
  <si>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</si>
  <si>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</si>
  <si>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</si>
  <si>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</si>
  <si>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</si>
  <si>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</si>
  <si>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</si>
  <si>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</si>
  <si>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</si>
  <si>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</si>
  <si>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</si>
  <si>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</si>
  <si>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</si>
  <si>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</si>
  <si>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</si>
  <si>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</si>
  <si>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</si>
  <si>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</si>
  <si>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</si>
  <si>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</si>
  <si>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</si>
  <si>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</si>
  <si>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</si>
  <si>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</si>
  <si>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</si>
  <si>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</si>
  <si>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</si>
  <si>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</si>
  <si>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</si>
  <si>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</si>
  <si>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</si>
  <si>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</si>
  <si>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</si>
  <si>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</si>
  <si>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</si>
  <si>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</si>
  <si>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</si>
  <si>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</si>
  <si>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</si>
  <si>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</si>
  <si>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</si>
  <si>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</si>
  <si>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</si>
  <si>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</si>
  <si>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</si>
  <si>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</si>
  <si>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</si>
  <si>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</si>
  <si>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</si>
  <si>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</si>
  <si>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</si>
  <si>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</si>
  <si>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</si>
  <si>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</si>
  <si>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</si>
  <si>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</si>
  <si>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</si>
  <si>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</si>
  <si>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</si>
  <si>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</si>
  <si>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</si>
  <si>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</si>
  <si>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</si>
  <si>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</si>
  <si>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</si>
  <si>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</si>
  <si>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</si>
  <si>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</si>
  <si>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</si>
  <si>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</si>
  <si>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</si>
  <si>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</si>
  <si>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</si>
  <si>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</si>
  <si>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</si>
  <si>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</si>
  <si>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</si>
  <si>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</si>
  <si>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</si>
  <si>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</si>
  <si>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</si>
  <si>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</si>
  <si>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</si>
  <si>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</si>
  <si>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</si>
  <si>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</si>
  <si>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</si>
  <si>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</si>
  <si>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</si>
  <si>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</si>
  <si>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</si>
  <si>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</si>
  <si>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</si>
  <si>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</si>
  <si>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</si>
  <si>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</si>
  <si>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</si>
  <si>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</si>
  <si>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</si>
  <si>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</si>
  <si>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</si>
  <si>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</si>
  <si>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</si>
  <si>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</si>
  <si>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</si>
  <si>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</si>
  <si>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</si>
  <si>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</si>
  <si>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</si>
  <si>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</si>
  <si>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</si>
  <si>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</si>
  <si>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</si>
  <si>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</si>
  <si>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</si>
  <si>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</si>
  <si>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</si>
  <si>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</si>
  <si>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</si>
  <si>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</si>
  <si>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</si>
  <si>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</si>
  <si>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</si>
  <si>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</si>
  <si>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</si>
  <si>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</si>
  <si>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</si>
  <si>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</si>
  <si>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</si>
  <si>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</si>
  <si>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</si>
  <si>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</si>
  <si>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</si>
  <si>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</si>
  <si>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</si>
  <si>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</si>
  <si>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</si>
  <si>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</si>
  <si>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</si>
  <si>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</si>
  <si>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</si>
  <si>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</si>
  <si>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</si>
  <si>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</si>
  <si>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</si>
  <si>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</si>
  <si>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</si>
  <si>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</si>
  <si>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</si>
  <si>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</si>
  <si>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</si>
  <si>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</si>
  <si>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</si>
  <si>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</si>
  <si>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</si>
  <si>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</si>
  <si>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</si>
  <si>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</si>
  <si>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</si>
  <si>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</si>
  <si>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</si>
  <si>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</si>
  <si>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</si>
  <si>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</si>
  <si>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</si>
  <si>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</si>
  <si>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</si>
  <si>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</si>
  <si>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</si>
  <si>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</si>
  <si>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</si>
  <si>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</si>
  <si>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</si>
  <si>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</si>
  <si>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</si>
  <si>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</si>
  <si>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</si>
  <si>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</si>
  <si>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</si>
  <si>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</si>
  <si>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</si>
  <si>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</si>
  <si>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</si>
  <si>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</si>
  <si>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</si>
  <si>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</si>
  <si>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</si>
  <si>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</si>
  <si>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</si>
  <si>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</si>
  <si>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</si>
  <si>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</si>
  <si>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</si>
  <si>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</si>
  <si>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</si>
  <si>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</si>
  <si>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</si>
  <si>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</si>
  <si>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</si>
  <si>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</si>
  <si>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</si>
  <si>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</si>
  <si>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</si>
  <si>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</si>
  <si>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</si>
  <si>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</si>
  <si>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</si>
  <si>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</si>
  <si>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</si>
  <si>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</si>
  <si>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</si>
  <si>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</si>
  <si>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</si>
  <si>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</si>
  <si>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</si>
  <si>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</si>
  <si>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</si>
  <si>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</si>
  <si>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</si>
  <si>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</si>
  <si>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</si>
  <si>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</si>
  <si>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</si>
  <si>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</si>
  <si>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</si>
  <si>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</si>
  <si>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</si>
  <si>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</si>
  <si>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</si>
  <si>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</si>
  <si>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</si>
  <si>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</si>
  <si>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</si>
  <si>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</si>
  <si>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</si>
  <si>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</si>
  <si>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</si>
  <si>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</si>
  <si>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</si>
  <si>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</si>
  <si>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</si>
  <si>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</si>
  <si>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</si>
  <si>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</si>
  <si>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</si>
  <si>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</si>
  <si>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</si>
  <si>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</si>
  <si>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</si>
  <si>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</si>
  <si>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</si>
  <si>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</si>
  <si>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</si>
  <si>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</si>
  <si>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</si>
  <si>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</si>
  <si>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</si>
  <si>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</si>
  <si>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</si>
  <si>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</si>
  <si>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</si>
  <si>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</si>
  <si>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</si>
  <si>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</si>
  <si>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</si>
  <si>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</si>
  <si>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</si>
  <si>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</si>
  <si>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</si>
  <si>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</si>
  <si>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</si>
  <si>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</si>
  <si>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</si>
  <si>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</si>
  <si>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</si>
  <si>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</si>
  <si>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</si>
  <si>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</si>
  <si>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</si>
  <si>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</si>
  <si>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</si>
  <si>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</si>
  <si>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</si>
  <si>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</si>
  <si>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</si>
  <si>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</si>
  <si>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</si>
  <si>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</si>
  <si>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</si>
  <si>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</si>
  <si>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</si>
  <si>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</si>
  <si>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</si>
  <si>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</si>
  <si>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</si>
  <si>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</si>
  <si>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</si>
  <si>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</si>
  <si>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</si>
  <si>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</si>
  <si>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</si>
  <si>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</si>
  <si>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</si>
  <si>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</si>
  <si>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</si>
  <si>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</si>
  <si>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</si>
  <si>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</si>
  <si>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</si>
  <si>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</si>
  <si>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</si>
  <si>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</si>
  <si>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</si>
  <si>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</si>
  <si>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</si>
  <si>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</si>
  <si>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</si>
  <si>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</si>
  <si>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</si>
  <si>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</si>
  <si>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</si>
  <si>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</si>
  <si>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</si>
  <si>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</si>
  <si>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</si>
  <si>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</si>
  <si>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</si>
  <si>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</si>
  <si>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</si>
  <si>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</si>
  <si>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</si>
  <si>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</si>
  <si>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</si>
  <si>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</si>
  <si>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</si>
  <si>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</si>
  <si>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</si>
  <si>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</si>
  <si>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</si>
  <si>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</si>
  <si>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</si>
  <si>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</si>
  <si>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</si>
  <si>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</si>
  <si>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</si>
  <si>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</si>
  <si>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</si>
  <si>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</si>
  <si>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</si>
  <si>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</si>
  <si>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</si>
  <si>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</si>
  <si>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</si>
  <si>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</si>
  <si>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</si>
  <si>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</si>
  <si>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</si>
  <si>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</si>
  <si>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</si>
  <si>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</si>
  <si>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</si>
  <si>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</si>
  <si>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</si>
  <si>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</si>
  <si>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</si>
  <si>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</si>
  <si>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</si>
  <si>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</si>
  <si>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</si>
  <si>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</si>
  <si>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</si>
  <si>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</si>
  <si>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</si>
  <si>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</si>
  <si>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</si>
  <si>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</si>
  <si>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</si>
  <si>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</si>
  <si>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</si>
  <si>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</si>
  <si>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</si>
  <si>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</si>
  <si>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</si>
  <si>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</si>
  <si>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</si>
  <si>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</si>
  <si>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</si>
  <si>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</si>
  <si>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</si>
  <si>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</si>
  <si>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</si>
  <si>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</si>
  <si>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</si>
  <si>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</si>
  <si>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</si>
  <si>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</si>
  <si>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</si>
  <si>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</si>
  <si>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</si>
  <si>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</si>
  <si>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</si>
  <si>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</si>
  <si>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</si>
  <si>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</si>
  <si>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</si>
  <si>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</si>
  <si>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</si>
  <si>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</si>
  <si>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</si>
  <si>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</si>
  <si>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</si>
  <si>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</si>
  <si>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</si>
  <si>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</si>
  <si>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</si>
  <si>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</si>
  <si>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</si>
  <si>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</si>
  <si>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</si>
  <si>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</si>
  <si>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</si>
  <si>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</si>
  <si>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</si>
  <si>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</si>
  <si>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</si>
  <si>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</si>
  <si>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</si>
  <si>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</si>
  <si>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</si>
  <si>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</si>
  <si>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</si>
  <si>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</si>
  <si>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</si>
  <si>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</si>
  <si>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</si>
  <si>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</si>
  <si>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</si>
  <si>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</si>
  <si>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</si>
  <si>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</si>
  <si>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</si>
  <si>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</si>
  <si>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</si>
  <si>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</si>
  <si>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</si>
  <si>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</si>
  <si>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</si>
  <si>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</si>
  <si>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</si>
  <si>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</si>
  <si>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</si>
  <si>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</si>
  <si>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</si>
  <si>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</si>
  <si>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</si>
  <si>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</si>
  <si>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</si>
  <si>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</si>
  <si>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</si>
  <si>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</si>
  <si>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</si>
  <si>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</si>
  <si>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</si>
  <si>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</si>
  <si>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</si>
  <si>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</si>
  <si>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</si>
  <si>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</si>
  <si>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</si>
  <si>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</si>
  <si>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</si>
  <si>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</si>
  <si>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</si>
  <si>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</si>
  <si>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</si>
  <si>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</si>
  <si>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</si>
  <si>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</si>
  <si>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</si>
  <si>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</si>
  <si>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</si>
  <si>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</si>
  <si>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</si>
  <si>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</si>
  <si>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</si>
  <si>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</si>
  <si>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</si>
  <si>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</si>
  <si>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</si>
  <si>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</si>
  <si>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</si>
  <si>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</si>
  <si>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</si>
  <si>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</si>
  <si>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</si>
  <si>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</si>
  <si>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</si>
  <si>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</si>
  <si>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</si>
  <si>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</si>
  <si>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</si>
  <si>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</si>
  <si>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</si>
  <si>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</si>
  <si>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</si>
  <si>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</si>
  <si>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</si>
  <si>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</si>
  <si>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</si>
  <si>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</si>
  <si>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</si>
  <si>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</si>
  <si>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</si>
  <si>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</si>
  <si>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</si>
  <si>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</si>
  <si>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</si>
  <si>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</si>
  <si>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</si>
  <si>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</si>
  <si>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</si>
  <si>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</si>
  <si>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</si>
  <si>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</si>
  <si>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</si>
  <si>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</si>
  <si>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</si>
  <si>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</si>
  <si>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</si>
  <si>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</si>
  <si>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</si>
  <si>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</si>
  <si>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</si>
  <si>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</si>
  <si>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</si>
  <si>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</si>
  <si>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</si>
  <si>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</si>
  <si>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</si>
  <si>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</si>
  <si>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</si>
  <si>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</si>
  <si>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</si>
  <si>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</si>
  <si>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</si>
  <si>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</si>
  <si>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</si>
  <si>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</si>
  <si>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</si>
  <si>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</si>
  <si>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</si>
  <si>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</si>
  <si>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</si>
  <si>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</si>
  <si>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</si>
  <si>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</si>
  <si>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</si>
  <si>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</si>
  <si>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</si>
  <si>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</si>
  <si>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</si>
  <si>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</si>
  <si>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</si>
  <si>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</si>
  <si>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</si>
  <si>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</si>
  <si>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</si>
  <si>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</si>
  <si>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</si>
  <si>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</si>
  <si>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</si>
  <si>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</si>
  <si>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</si>
  <si>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</si>
  <si>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</si>
  <si>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</si>
  <si>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</si>
  <si>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</si>
  <si>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</si>
  <si>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</si>
  <si>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</si>
  <si>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</si>
  <si>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</si>
  <si>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</si>
  <si>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</si>
  <si>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</si>
  <si>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</si>
  <si>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</si>
  <si>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</si>
  <si>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</si>
  <si>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</si>
  <si>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</si>
  <si>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</si>
  <si>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</si>
  <si>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</si>
  <si>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</si>
  <si>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</si>
  <si>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</si>
  <si>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</si>
  <si>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</si>
  <si>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</si>
  <si>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</si>
  <si>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</si>
  <si>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</si>
  <si>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</si>
  <si>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</si>
  <si>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</si>
  <si>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</si>
  <si>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</si>
  <si>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</si>
  <si>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</si>
  <si>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</si>
  <si>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</si>
  <si>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</si>
  <si>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</si>
  <si>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</si>
  <si>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</si>
  <si>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</si>
  <si>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</si>
  <si>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</si>
  <si>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</si>
  <si>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</si>
  <si>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</si>
  <si>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</si>
  <si>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</si>
  <si>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</si>
  <si>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</si>
  <si>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</si>
  <si>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</si>
  <si>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</si>
  <si>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</si>
  <si>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</si>
  <si>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</si>
  <si>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</si>
  <si>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</si>
  <si>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</si>
  <si>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</si>
  <si>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</si>
  <si>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</si>
  <si>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</si>
  <si>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</si>
  <si>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</si>
  <si>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</si>
  <si>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</si>
  <si>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</si>
  <si>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</si>
  <si>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</si>
  <si>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</si>
  <si>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</si>
  <si>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</si>
  <si>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</si>
  <si>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</si>
  <si>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</si>
  <si>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</si>
  <si>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</si>
  <si>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</si>
  <si>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</si>
  <si>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</si>
  <si>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</si>
  <si>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</si>
  <si>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</si>
  <si>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</si>
  <si>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</si>
  <si>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</si>
  <si>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</si>
  <si>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</si>
  <si>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</si>
  <si>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</si>
  <si>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</si>
  <si>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</si>
  <si>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</si>
  <si>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</si>
  <si>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</si>
  <si>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</si>
  <si>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</si>
  <si>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</si>
  <si>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</si>
  <si>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</si>
  <si>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</si>
  <si>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</si>
  <si>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</si>
  <si>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</si>
  <si>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</si>
  <si>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</si>
  <si>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</si>
  <si>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</si>
  <si>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</si>
  <si>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</si>
  <si>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</si>
  <si>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</si>
  <si>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</si>
  <si>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</si>
  <si>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</si>
  <si>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</si>
  <si>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</si>
  <si>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</si>
  <si>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</si>
  <si>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</si>
  <si>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</si>
  <si>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</si>
  <si>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</si>
  <si>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</si>
  <si>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</si>
  <si>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</si>
  <si>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</si>
  <si>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</si>
  <si>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</si>
  <si>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</si>
  <si>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</si>
  <si>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</si>
  <si>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</si>
  <si>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</si>
  <si>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</si>
  <si>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</si>
  <si>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</si>
  <si>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</si>
  <si>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</si>
  <si>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</si>
  <si>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</si>
  <si>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</si>
  <si>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</si>
  <si>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</si>
  <si>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</si>
  <si>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</si>
  <si>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</si>
  <si>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</si>
  <si>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</si>
  <si>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</si>
  <si>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</si>
  <si>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</si>
  <si>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</si>
  <si>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</si>
  <si>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</si>
  <si>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</si>
  <si>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</si>
  <si>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</si>
  <si>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</si>
  <si>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</si>
  <si>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</si>
  <si>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</si>
  <si>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</si>
  <si>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</si>
  <si>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</si>
  <si>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</si>
  <si>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</si>
  <si>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</si>
  <si>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</si>
  <si>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</si>
  <si>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</si>
  <si>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</si>
  <si>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</si>
  <si>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</si>
  <si>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</si>
  <si>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</si>
  <si>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</si>
  <si>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</si>
  <si>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</si>
  <si>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</si>
  <si>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</si>
  <si>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</si>
  <si>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</si>
  <si>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</si>
  <si>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</si>
  <si>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</si>
  <si>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</si>
  <si>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</si>
  <si>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</si>
  <si>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</si>
  <si>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</si>
  <si>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</si>
  <si>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</si>
  <si>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</si>
  <si>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</si>
  <si>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</si>
  <si>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</si>
  <si>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</si>
  <si>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</si>
  <si>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</si>
  <si>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</si>
  <si>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</si>
  <si>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</si>
  <si>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</si>
  <si>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</si>
  <si>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</si>
  <si>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</si>
  <si>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</si>
  <si>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</si>
  <si>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</si>
  <si>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</si>
  <si>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</si>
  <si>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</si>
  <si>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</si>
  <si>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</si>
  <si>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</si>
  <si>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</si>
  <si>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</si>
  <si>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</si>
  <si>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</si>
  <si>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</si>
  <si>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</si>
  <si>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</si>
  <si>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</si>
  <si>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</si>
  <si>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</si>
  <si>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</si>
  <si>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</si>
  <si>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</si>
  <si>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</si>
  <si>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</si>
  <si>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</si>
  <si>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</si>
  <si>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</si>
  <si>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</si>
  <si>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</si>
  <si>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</si>
  <si>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</si>
  <si>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</si>
  <si>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</si>
  <si>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</si>
  <si>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</si>
  <si>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</si>
  <si>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</si>
  <si>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</si>
  <si>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</si>
  <si>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</si>
  <si>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</si>
  <si>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</si>
  <si>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</si>
  <si>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</si>
  <si>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</si>
  <si>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</si>
  <si>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</si>
  <si>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</si>
  <si>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</si>
  <si>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</si>
  <si>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</si>
  <si>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</si>
  <si>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</si>
  <si>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</si>
  <si>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</si>
  <si>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</si>
  <si>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</si>
  <si>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</si>
  <si>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</si>
  <si>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</si>
  <si>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</si>
  <si>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</si>
  <si>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</si>
  <si>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</si>
  <si>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</si>
  <si>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</si>
  <si>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</si>
  <si>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</si>
  <si>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</si>
  <si>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</si>
  <si>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</si>
  <si>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</si>
  <si>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</si>
  <si>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</si>
  <si>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</si>
  <si>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</si>
  <si>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</si>
  <si>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</si>
  <si>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</si>
  <si>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</si>
  <si>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</si>
  <si>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</si>
  <si>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</si>
  <si>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</si>
  <si>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</si>
  <si>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</si>
  <si>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</si>
  <si>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</si>
  <si>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</si>
  <si>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</si>
  <si>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</si>
  <si>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</si>
  <si>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</si>
  <si>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</si>
  <si>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</si>
  <si>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</si>
  <si>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</si>
  <si>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</si>
  <si>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</si>
  <si>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</si>
  <si>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</si>
  <si>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</si>
  <si>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</si>
  <si>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</si>
  <si>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</si>
  <si>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</si>
  <si>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</si>
  <si>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</si>
  <si>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</si>
  <si>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</si>
  <si>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</si>
  <si>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</si>
  <si>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</si>
  <si>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</si>
  <si>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</si>
  <si>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</si>
  <si>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</si>
  <si>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</si>
  <si>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</si>
  <si>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</si>
  <si>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</si>
  <si>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</si>
  <si>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</si>
  <si>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</si>
  <si>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</si>
  <si>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</si>
  <si>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</si>
  <si>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</si>
  <si>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</si>
  <si>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</si>
  <si>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</si>
  <si>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</si>
  <si>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</si>
  <si>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</si>
  <si>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</si>
  <si>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</si>
  <si>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</si>
  <si>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</si>
  <si>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</si>
  <si>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</si>
  <si>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</si>
  <si>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</si>
  <si>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</si>
  <si>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</si>
  <si>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</si>
  <si>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</si>
  <si>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</si>
  <si>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</si>
  <si>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</si>
  <si>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</si>
  <si>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</si>
  <si>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</si>
  <si>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</si>
  <si>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</si>
  <si>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</si>
  <si>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</si>
  <si>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</si>
  <si>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</si>
  <si>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</si>
  <si>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</si>
  <si>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</si>
  <si>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</si>
  <si>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</si>
  <si>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</si>
  <si>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</si>
  <si>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</si>
  <si>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</si>
  <si>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</si>
  <si>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</si>
  <si>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</si>
  <si>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</si>
  <si>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</si>
  <si>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</si>
  <si>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</si>
  <si>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</si>
  <si>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</si>
  <si>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</si>
  <si>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</si>
  <si>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</si>
  <si>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</si>
  <si>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</si>
  <si>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</si>
  <si>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</si>
  <si>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</si>
  <si>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</si>
  <si>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</si>
  <si>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</si>
  <si>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</si>
  <si>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</si>
  <si>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</si>
  <si>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</si>
  <si>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</si>
  <si>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</si>
  <si>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</si>
  <si>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</si>
  <si>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</si>
  <si>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</si>
  <si>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</si>
  <si>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</si>
  <si>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</si>
  <si>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</si>
  <si>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</si>
  <si>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</si>
  <si>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</si>
  <si>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</si>
  <si>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</si>
  <si>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</si>
  <si>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</si>
  <si>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</si>
  <si>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</si>
  <si>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</si>
  <si>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</si>
  <si>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</si>
  <si>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</si>
  <si>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</si>
  <si>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</si>
  <si>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</si>
  <si>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</si>
  <si>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</si>
  <si>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</si>
  <si>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</si>
  <si>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</si>
  <si>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</si>
  <si>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</si>
  <si>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</si>
  <si>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</si>
  <si>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</si>
  <si>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</si>
  <si>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</si>
  <si>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</si>
  <si>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</si>
  <si>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</si>
  <si>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</si>
  <si>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</si>
  <si>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</si>
  <si>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</si>
  <si>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</si>
  <si>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</si>
  <si>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</si>
  <si>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</si>
  <si>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</si>
  <si>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</si>
  <si>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</si>
  <si>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</si>
  <si>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</si>
  <si>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</si>
  <si>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</si>
  <si>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</si>
  <si>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</si>
  <si>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</si>
  <si>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</si>
  <si>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</si>
  <si>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</si>
  <si>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</si>
  <si>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</si>
  <si>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</si>
  <si>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</si>
  <si>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</si>
  <si>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</si>
  <si>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</si>
  <si>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</si>
  <si>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</si>
  <si>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</si>
  <si>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</si>
  <si>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</si>
  <si>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</si>
  <si>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</si>
  <si>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</si>
  <si>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</si>
  <si>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</si>
  <si>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</si>
  <si>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</si>
  <si>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</si>
  <si>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</si>
  <si>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</si>
  <si>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</si>
  <si>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</si>
  <si>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</si>
  <si>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</si>
  <si>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</si>
  <si>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</si>
  <si>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</si>
  <si>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</si>
  <si>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</si>
  <si>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</si>
  <si>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</si>
  <si>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</si>
  <si>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</si>
  <si>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</si>
  <si>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</si>
  <si>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</si>
  <si>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</si>
  <si>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</si>
  <si>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</si>
  <si>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</si>
  <si>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</si>
  <si>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</si>
  <si>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</si>
  <si>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</si>
  <si>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</si>
  <si>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</si>
  <si>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</si>
  <si>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</si>
  <si>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</si>
  <si>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</si>
  <si>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</si>
  <si>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</si>
  <si>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</si>
  <si>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</si>
  <si>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</si>
  <si>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</si>
  <si>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</si>
  <si>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</si>
  <si>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</si>
  <si>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</si>
  <si>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</si>
  <si>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</si>
  <si>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</si>
  <si>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</si>
  <si>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</si>
  <si>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</si>
  <si>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</si>
  <si>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</si>
  <si>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</si>
  <si>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</si>
  <si>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</si>
  <si>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</si>
  <si>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</si>
  <si>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</si>
  <si>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</si>
  <si>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</si>
  <si>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</si>
  <si>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</si>
  <si>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</si>
  <si>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</si>
  <si>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</si>
  <si>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</si>
  <si>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</si>
  <si>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</si>
  <si>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</si>
  <si>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</si>
  <si>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</si>
  <si>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</si>
  <si>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</si>
  <si>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</si>
  <si>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</si>
  <si>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</si>
  <si>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</si>
  <si>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</si>
  <si>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</si>
  <si>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</si>
  <si>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</si>
  <si>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</si>
  <si>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</si>
  <si>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</si>
  <si>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</si>
  <si>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</si>
  <si>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</si>
  <si>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</si>
  <si>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</si>
  <si>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</si>
  <si>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</si>
  <si>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</si>
  <si>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</si>
  <si>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</si>
  <si>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</si>
  <si>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</si>
  <si>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</si>
  <si>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</si>
  <si>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</si>
  <si>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</si>
  <si>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</si>
  <si>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</si>
  <si>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</si>
  <si>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</si>
  <si>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</si>
  <si>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</si>
  <si>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</si>
  <si>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</si>
  <si>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</si>
  <si>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</si>
  <si>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</si>
  <si>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</si>
  <si>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</si>
  <si>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</si>
  <si>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</si>
  <si>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</si>
  <si>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</si>
  <si>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</si>
  <si>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</si>
  <si>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</si>
  <si>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</si>
  <si>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</si>
  <si>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</si>
  <si>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</si>
  <si>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</si>
  <si>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</si>
  <si>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</si>
  <si>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</si>
  <si>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</si>
  <si>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</si>
  <si>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</si>
  <si>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</si>
  <si>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</si>
  <si>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</si>
  <si>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</si>
  <si>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</si>
  <si>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</si>
  <si>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</si>
  <si>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</si>
  <si>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</si>
  <si>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</si>
  <si>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</si>
  <si>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</si>
  <si>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</si>
  <si>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</si>
  <si>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</si>
  <si>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</si>
  <si>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</si>
  <si>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</si>
  <si>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</si>
  <si>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</si>
  <si>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</si>
  <si>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</si>
  <si>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</si>
  <si>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</si>
  <si>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</si>
  <si>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</si>
  <si>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</si>
  <si>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</si>
  <si>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</si>
  <si>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</si>
  <si>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</si>
  <si>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</si>
  <si>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</si>
  <si>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</si>
  <si>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</si>
  <si>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</si>
  <si>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</si>
  <si>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</si>
  <si>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</si>
  <si>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</si>
  <si>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</si>
  <si>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</si>
  <si>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</si>
  <si>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</si>
  <si>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</si>
  <si>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</si>
  <si>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</si>
  <si>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</si>
  <si>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</si>
  <si>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</si>
  <si>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</si>
  <si>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</si>
  <si>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</si>
  <si>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</si>
  <si>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</si>
  <si>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</si>
  <si>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</si>
  <si>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</si>
  <si>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</si>
  <si>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</si>
  <si>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</si>
  <si>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</si>
  <si>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</si>
  <si>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</si>
  <si>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</si>
  <si>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</si>
  <si>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</si>
  <si>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</si>
  <si>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</si>
  <si>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</si>
  <si>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</si>
  <si>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</si>
  <si>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</si>
  <si>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</si>
  <si>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</si>
  <si>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</si>
  <si>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</si>
  <si>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</si>
  <si>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</si>
  <si>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</si>
  <si>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</si>
  <si>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</si>
  <si>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</si>
  <si>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</si>
  <si>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</si>
  <si>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</si>
  <si>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</si>
  <si>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</si>
  <si>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</si>
  <si>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</si>
  <si>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</si>
  <si>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</si>
  <si>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</si>
  <si>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</si>
  <si>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</si>
  <si>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</si>
  <si>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</si>
  <si>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</si>
  <si>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</si>
  <si>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</si>
  <si>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</si>
  <si>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</si>
  <si>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</si>
  <si>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</si>
  <si>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</si>
  <si>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</si>
  <si>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</si>
  <si>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</si>
  <si>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</si>
  <si>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</si>
  <si>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</si>
  <si>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</si>
  <si>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</si>
  <si>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</si>
  <si>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</si>
  <si>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</si>
  <si>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</si>
  <si>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</si>
  <si>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</si>
  <si>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</si>
  <si>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</si>
  <si>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</si>
  <si>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</si>
  <si>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</si>
  <si>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</si>
  <si>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</si>
  <si>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</si>
  <si>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</si>
  <si>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</si>
  <si>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</si>
  <si>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</si>
  <si>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</si>
  <si>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</si>
  <si>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</si>
  <si>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</si>
  <si>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</si>
  <si>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</si>
  <si>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</si>
  <si>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</si>
  <si>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</si>
  <si>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</si>
  <si>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</si>
  <si>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</si>
  <si>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</si>
  <si>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</si>
  <si>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</si>
  <si>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</si>
  <si>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</si>
  <si>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</si>
  <si>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</si>
  <si>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</si>
  <si>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</si>
  <si>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</si>
  <si>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</si>
  <si>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</si>
  <si>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</si>
  <si>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</si>
  <si>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</si>
  <si>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</si>
  <si>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</si>
  <si>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</si>
  <si>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</si>
  <si>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</si>
  <si>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</si>
  <si>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</si>
  <si>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</si>
  <si>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</si>
  <si>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</si>
  <si>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</si>
  <si>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</si>
  <si>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</si>
  <si>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</si>
  <si>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</si>
  <si>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</si>
  <si>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</si>
  <si>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</si>
  <si>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</si>
  <si>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</si>
  <si>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</si>
  <si>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</si>
  <si>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</si>
  <si>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</si>
  <si>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</si>
  <si>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</si>
  <si>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</si>
  <si>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</si>
  <si>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</si>
  <si>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</si>
  <si>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</si>
  <si>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</si>
  <si>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</si>
  <si>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</si>
  <si>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</si>
  <si>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</si>
  <si>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</si>
  <si>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</si>
  <si>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</si>
  <si>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</si>
  <si>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</si>
  <si>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</si>
  <si>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</si>
  <si>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</si>
  <si>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</si>
  <si>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</si>
  <si>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</si>
  <si>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</si>
  <si>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</si>
  <si>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</si>
  <si>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</si>
  <si>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</si>
  <si>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</si>
  <si>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</si>
  <si>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</si>
  <si>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</si>
  <si>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</si>
  <si>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</si>
  <si>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</si>
  <si>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</si>
  <si>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</si>
  <si>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</si>
  <si>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</si>
  <si>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</si>
  <si>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</si>
  <si>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</si>
  <si>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</si>
  <si>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</si>
  <si>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</si>
  <si>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</si>
  <si>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</si>
  <si>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</si>
  <si>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</si>
  <si>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</si>
  <si>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</si>
  <si>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</si>
  <si>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</si>
  <si>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</si>
  <si>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</si>
  <si>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</si>
  <si>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</si>
  <si>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</si>
  <si>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</si>
  <si>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</si>
  <si>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</si>
  <si>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</si>
  <si>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</si>
  <si>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</si>
  <si>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</si>
  <si>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</si>
  <si>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</si>
  <si>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</si>
  <si>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</si>
  <si>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</si>
  <si>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</si>
  <si>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</si>
  <si>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</si>
  <si>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</si>
  <si>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</si>
  <si>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</si>
  <si>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</si>
  <si>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</si>
  <si>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</si>
  <si>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</si>
  <si>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</si>
  <si>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</si>
  <si>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</si>
  <si>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</si>
  <si>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</si>
  <si>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</si>
  <si>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</si>
  <si>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</si>
  <si>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</si>
  <si>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</si>
  <si>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</si>
  <si>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</si>
  <si>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</si>
  <si>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</si>
  <si>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</si>
  <si>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</si>
  <si>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</si>
  <si>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</si>
  <si>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</si>
  <si>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</si>
  <si>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</si>
  <si>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</si>
  <si>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</si>
  <si>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</si>
  <si>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</si>
  <si>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</si>
  <si>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</si>
  <si>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</si>
  <si>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</si>
  <si>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</si>
  <si>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</si>
  <si>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</si>
  <si>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</si>
  <si>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</si>
  <si>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</si>
  <si>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</si>
  <si>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</si>
  <si>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</si>
  <si>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</si>
  <si>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</si>
  <si>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</si>
  <si>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</si>
  <si>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</si>
  <si>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</si>
  <si>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</si>
  <si>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</si>
  <si>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</si>
  <si>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</si>
  <si>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</si>
  <si>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</si>
  <si>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</si>
  <si>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</si>
  <si>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</si>
  <si>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</si>
  <si>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</si>
  <si>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</si>
  <si>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</si>
  <si>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</si>
  <si>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</si>
  <si>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</si>
  <si>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</si>
  <si>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</si>
  <si>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</si>
  <si>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</si>
  <si>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</si>
  <si>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</si>
  <si>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</si>
  <si>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</si>
  <si>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</si>
  <si>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</si>
  <si>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</si>
  <si>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</si>
  <si>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</si>
  <si>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</si>
  <si>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</si>
  <si>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</si>
  <si>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</si>
  <si>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</si>
  <si>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</si>
  <si>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</si>
  <si>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</si>
  <si>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</si>
  <si>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</si>
  <si>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</si>
  <si>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</si>
  <si>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</si>
  <si>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</si>
  <si>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</si>
  <si>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</si>
  <si>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</si>
  <si>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</si>
  <si>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</si>
  <si>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</si>
  <si>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</si>
  <si>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</si>
  <si>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</si>
  <si>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</si>
  <si>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</si>
  <si>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</si>
  <si>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</si>
  <si>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</si>
  <si>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</si>
  <si>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</si>
  <si>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</si>
  <si>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</si>
  <si>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</si>
  <si>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</si>
  <si>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</si>
  <si>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</si>
  <si>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</si>
  <si>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</si>
  <si>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</si>
  <si>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</si>
  <si>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</si>
  <si>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</si>
  <si>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</si>
  <si>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</si>
  <si>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</si>
  <si>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</si>
  <si>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</si>
  <si>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</si>
  <si>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</si>
  <si>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</si>
  <si>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</si>
  <si>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</si>
  <si>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</si>
  <si>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</si>
  <si>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</si>
  <si>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</si>
  <si>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</si>
  <si>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</si>
  <si>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</si>
  <si>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</si>
  <si>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</si>
  <si>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</si>
  <si>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</si>
  <si>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</si>
  <si>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</si>
  <si>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</si>
  <si>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</si>
  <si>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</si>
  <si>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</si>
  <si>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</si>
  <si>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</si>
  <si>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</si>
  <si>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</si>
  <si>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</si>
  <si>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</si>
  <si>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</si>
  <si>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</si>
  <si>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</si>
  <si>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</si>
  <si>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</si>
  <si>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</si>
  <si>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</si>
  <si>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</si>
  <si>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</si>
  <si>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</si>
  <si>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</si>
  <si>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</si>
  <si>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</si>
  <si>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</si>
  <si>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</si>
  <si>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</si>
  <si>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</si>
  <si>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</si>
  <si>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</si>
  <si>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</si>
  <si>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</si>
  <si>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</si>
  <si>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</si>
  <si>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</si>
  <si>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</si>
  <si>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</si>
  <si>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</si>
  <si>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</si>
  <si>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</si>
  <si>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</si>
  <si>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</si>
  <si>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</si>
  <si>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</si>
  <si>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</si>
  <si>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</si>
  <si>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</si>
  <si>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</si>
  <si>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</si>
  <si>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</si>
  <si>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</si>
  <si>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</si>
  <si>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</si>
  <si>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</si>
  <si>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</si>
  <si>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</si>
  <si>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</si>
  <si>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</si>
  <si>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</si>
  <si>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</si>
  <si>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</si>
  <si>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</si>
  <si>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</si>
  <si>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</si>
  <si>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</si>
  <si>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</si>
  <si>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</si>
  <si>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</si>
  <si>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</si>
  <si>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</si>
  <si>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</si>
  <si>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</si>
  <si>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</si>
  <si>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</si>
  <si>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</si>
  <si>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</si>
  <si>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</si>
  <si>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</si>
  <si>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</si>
  <si>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</si>
  <si>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</si>
  <si>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</si>
  <si>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</si>
  <si>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</si>
  <si>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</si>
  <si>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</si>
  <si>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</si>
  <si>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</si>
  <si>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</si>
  <si>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</si>
  <si>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</si>
  <si>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</si>
  <si>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</si>
  <si>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</si>
  <si>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</si>
  <si>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</si>
  <si>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</si>
  <si>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</si>
  <si>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</si>
  <si>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</si>
  <si>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</si>
  <si>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</si>
  <si>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</si>
  <si>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</si>
  <si>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</si>
  <si>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</si>
  <si>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</si>
  <si>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</si>
  <si>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</si>
  <si>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</si>
  <si>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</si>
  <si>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</si>
  <si>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</si>
  <si>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</si>
  <si>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</si>
  <si>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</si>
  <si>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</si>
  <si>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</si>
  <si>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</si>
  <si>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</si>
  <si>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</si>
  <si>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</si>
  <si>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</si>
  <si>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</si>
  <si>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</si>
  <si>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</si>
  <si>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</si>
  <si>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</si>
  <si>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</si>
  <si>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</si>
  <si>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</si>
  <si>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</si>
  <si>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</si>
  <si>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</si>
  <si>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</si>
  <si>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</si>
  <si>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</si>
  <si>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</si>
  <si>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</si>
  <si>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</si>
  <si>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</si>
  <si>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</si>
  <si>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</si>
  <si>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</si>
  <si>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</si>
  <si>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</si>
  <si>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</si>
  <si>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</si>
  <si>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</si>
  <si>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</si>
  <si>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</si>
  <si>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</si>
  <si>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</si>
  <si>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</si>
  <si>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</si>
  <si>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</si>
  <si>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</si>
  <si>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</si>
  <si>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</si>
  <si>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</si>
  <si>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</si>
  <si>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</si>
  <si>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</si>
  <si>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</si>
  <si>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</si>
  <si>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</si>
  <si>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</si>
  <si>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</si>
  <si>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</si>
  <si>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</si>
  <si>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</si>
  <si>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</si>
  <si>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</si>
  <si>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</si>
  <si>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</si>
  <si>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</si>
  <si>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</si>
  <si>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</si>
  <si>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</si>
  <si>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</si>
  <si>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</si>
  <si>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</si>
  <si>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</si>
  <si>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</si>
  <si>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</si>
  <si>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</si>
  <si>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</si>
  <si>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</si>
  <si>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</si>
  <si>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</si>
  <si>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</si>
  <si>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</si>
  <si>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</si>
  <si>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</si>
  <si>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</si>
  <si>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</si>
  <si>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</si>
  <si>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</si>
  <si>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</si>
  <si>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</si>
  <si>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</si>
  <si>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</si>
  <si>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</si>
  <si>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</si>
  <si>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</si>
  <si>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</si>
  <si>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</si>
  <si>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</si>
  <si>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</si>
  <si>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</si>
  <si>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</si>
  <si>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</si>
  <si>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</si>
  <si>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</si>
  <si>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</si>
  <si>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</si>
  <si>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</si>
  <si>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</si>
  <si>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</si>
  <si>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</si>
  <si>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</si>
  <si>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</si>
  <si>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</si>
  <si>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</si>
  <si>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</si>
  <si>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</si>
  <si>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</si>
  <si>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</si>
  <si>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</si>
  <si>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</si>
  <si>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</si>
  <si>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</si>
  <si>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</si>
  <si>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</si>
  <si>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</si>
  <si>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</si>
  <si>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</si>
  <si>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</si>
  <si>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</si>
  <si>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</si>
  <si>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</si>
  <si>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</si>
  <si>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</si>
  <si>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</si>
  <si>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</si>
  <si>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</si>
  <si>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</si>
  <si>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</si>
  <si>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</si>
  <si>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</si>
  <si>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</si>
  <si>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</si>
  <si>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</si>
  <si>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</si>
  <si>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</si>
  <si>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</si>
  <si>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</si>
  <si>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</si>
  <si>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</si>
  <si>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</si>
  <si>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</si>
  <si>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</si>
  <si>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</si>
  <si>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</si>
  <si>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</si>
  <si>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</si>
  <si>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</si>
  <si>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</si>
  <si>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</si>
  <si>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</si>
  <si>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</si>
  <si>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</si>
  <si>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</si>
  <si>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</si>
  <si>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</si>
  <si>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</si>
  <si>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</si>
  <si>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</si>
  <si>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</si>
  <si>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</si>
  <si>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</si>
  <si>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</si>
  <si>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</si>
  <si>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</si>
  <si>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</si>
  <si>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</si>
  <si>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</si>
  <si>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</si>
  <si>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</si>
  <si>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</si>
  <si>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</si>
  <si>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</si>
  <si>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</si>
  <si>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</si>
  <si>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</si>
  <si>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</si>
  <si>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</si>
  <si>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</si>
  <si>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</si>
  <si>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</si>
  <si>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</si>
  <si>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</si>
  <si>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</si>
  <si>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</si>
  <si>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</si>
  <si>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</si>
  <si>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</si>
  <si>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</si>
  <si>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</si>
  <si>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</si>
  <si>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</si>
  <si>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</si>
  <si>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</si>
  <si>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</si>
  <si>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</si>
  <si>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</si>
  <si>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</si>
  <si>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</si>
  <si>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</si>
  <si>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</si>
  <si>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</si>
  <si>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</si>
  <si>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</si>
  <si>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</si>
  <si>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</si>
  <si>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</si>
  <si>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</si>
  <si>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</si>
  <si>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</si>
  <si>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</si>
  <si>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</si>
  <si>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</si>
  <si>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</si>
  <si>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</si>
  <si>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</si>
  <si>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</si>
  <si>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</si>
  <si>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</si>
  <si>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</si>
  <si>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</si>
  <si>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</si>
  <si>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</si>
  <si>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</si>
  <si>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</si>
  <si>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</si>
  <si>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</si>
  <si>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</si>
  <si>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</si>
  <si>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</si>
  <si>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</si>
  <si>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</si>
  <si>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</si>
  <si>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</si>
  <si>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</si>
  <si>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</si>
  <si>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</si>
  <si>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</si>
  <si>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</si>
  <si>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</si>
  <si>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</si>
  <si>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</si>
  <si>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</si>
  <si>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</si>
  <si>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</si>
  <si>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</si>
  <si>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</si>
  <si>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</si>
  <si>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</si>
  <si>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</si>
  <si>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</si>
  <si>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</si>
  <si>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</si>
  <si>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</si>
  <si>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</si>
  <si>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</si>
  <si>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</si>
  <si>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</si>
  <si>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</si>
  <si>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</si>
  <si>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</si>
  <si>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</si>
  <si>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</si>
  <si>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</si>
  <si>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</si>
  <si>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</si>
  <si>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</si>
  <si>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</si>
  <si>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</si>
  <si>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</si>
  <si>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</si>
  <si>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</si>
  <si>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</si>
  <si>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</si>
  <si>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</si>
  <si>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</si>
  <si>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</si>
  <si>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</si>
  <si>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</si>
  <si>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</si>
  <si>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</si>
  <si>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</si>
  <si>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</si>
  <si>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</si>
  <si>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</si>
  <si>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</si>
  <si>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</si>
  <si>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</si>
  <si>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</si>
  <si>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</si>
  <si>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</si>
  <si>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</si>
  <si>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</si>
  <si>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</si>
  <si>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</si>
  <si>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</si>
  <si>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</si>
  <si>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</si>
  <si>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</si>
  <si>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</si>
  <si>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</si>
  <si>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</si>
  <si>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</si>
  <si>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</si>
  <si>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</si>
  <si>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</si>
  <si>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</si>
  <si>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</si>
  <si>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</si>
  <si>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</si>
  <si>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</si>
  <si>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</si>
  <si>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</si>
  <si>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</si>
  <si>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</si>
  <si>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</si>
  <si>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</si>
  <si>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</si>
  <si>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</si>
  <si>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</si>
  <si>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</si>
  <si>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</si>
  <si>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</si>
  <si>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</si>
  <si>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</si>
  <si>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</si>
  <si>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</si>
  <si>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</si>
  <si>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</si>
  <si>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</si>
  <si>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</si>
  <si>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</si>
  <si>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</si>
  <si>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</si>
  <si>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</si>
  <si>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</si>
  <si>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</si>
  <si>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</si>
  <si>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</si>
  <si>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</si>
  <si>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</si>
  <si>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</si>
  <si>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</si>
  <si>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</si>
  <si>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</si>
  <si>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</si>
  <si>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</si>
  <si>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</si>
  <si>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</si>
  <si>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</si>
  <si>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</si>
  <si>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</si>
  <si>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</si>
  <si>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</si>
  <si>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</si>
  <si>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</si>
  <si>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</si>
  <si>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</si>
  <si>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</si>
  <si>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</si>
  <si>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</si>
  <si>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</si>
  <si>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</si>
  <si>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</si>
  <si>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</si>
  <si>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</si>
  <si>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</si>
  <si>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</si>
  <si>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</si>
  <si>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</si>
  <si>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</si>
  <si>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</si>
  <si>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</si>
  <si>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</si>
  <si>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</si>
  <si>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</si>
  <si>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</si>
  <si>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</si>
  <si>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</si>
  <si>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</si>
  <si>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</si>
  <si>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</si>
  <si>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</si>
  <si>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</si>
  <si>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</si>
  <si>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</si>
  <si>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</si>
  <si>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</si>
  <si>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</si>
  <si>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</si>
  <si>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</si>
  <si>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</si>
  <si>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</si>
  <si>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</si>
  <si>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</si>
  <si>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</si>
  <si>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</si>
  <si>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</si>
  <si>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</si>
  <si>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</si>
  <si>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</si>
  <si>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</si>
  <si>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</si>
  <si>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</si>
  <si>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</si>
  <si>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</si>
  <si>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</si>
  <si>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</si>
  <si>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</si>
  <si>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</si>
  <si>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</si>
  <si>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</si>
  <si>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</si>
  <si>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</si>
  <si>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</si>
  <si>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</si>
  <si>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</si>
  <si>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</si>
  <si>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</si>
  <si>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</si>
  <si>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</si>
  <si>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</si>
  <si>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</si>
  <si>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</si>
  <si>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</si>
  <si>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</si>
  <si>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</si>
  <si>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</si>
  <si>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</si>
  <si>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</si>
  <si>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</si>
  <si>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</si>
  <si>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</si>
  <si>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</si>
  <si>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</si>
  <si>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</si>
  <si>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</si>
  <si>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</si>
  <si>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</si>
  <si>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</si>
  <si>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</si>
  <si>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</si>
  <si>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</si>
  <si>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</si>
  <si>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</si>
  <si>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</si>
  <si>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</si>
  <si>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</si>
  <si>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</si>
  <si>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</si>
  <si>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</si>
  <si>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</si>
  <si>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</si>
  <si>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</si>
  <si>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</si>
  <si>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</si>
  <si>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</si>
  <si>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</si>
  <si>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</si>
  <si>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</si>
  <si>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</si>
  <si>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</si>
  <si>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</si>
  <si>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</si>
  <si>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</si>
  <si>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</si>
  <si>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</si>
  <si>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</si>
  <si>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</si>
  <si>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</si>
  <si>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</si>
  <si>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</si>
  <si>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</si>
  <si>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</si>
  <si>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</si>
  <si>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</si>
  <si>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</si>
  <si>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</si>
  <si>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</si>
  <si>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</si>
  <si>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</si>
  <si>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</si>
  <si>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</si>
  <si>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</si>
  <si>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</si>
  <si>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</si>
  <si>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</si>
  <si>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</si>
  <si>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</si>
  <si>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</si>
  <si>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</si>
  <si>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</si>
  <si>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</si>
  <si>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</si>
  <si>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</si>
  <si>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</si>
  <si>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</si>
  <si>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</si>
  <si>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</si>
  <si>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</si>
  <si>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</si>
  <si>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</si>
  <si>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</si>
  <si>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</si>
  <si>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</si>
  <si>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</si>
  <si>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</si>
  <si>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</si>
  <si>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</si>
  <si>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</si>
  <si>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</si>
  <si>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</si>
  <si>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</si>
  <si>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</si>
  <si>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</si>
  <si>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</si>
  <si>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</si>
  <si>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</si>
  <si>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</si>
  <si>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</si>
  <si>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</si>
  <si>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</si>
  <si>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</si>
  <si>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</si>
  <si>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</si>
  <si>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</si>
  <si>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</si>
  <si>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</si>
  <si>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</si>
  <si>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</si>
  <si>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</si>
  <si>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</si>
  <si>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</si>
  <si>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</si>
  <si>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</si>
  <si>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</si>
  <si>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</si>
  <si>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</si>
  <si>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</si>
  <si>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</si>
  <si>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</si>
  <si>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</si>
  <si>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</si>
  <si>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</si>
  <si>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</si>
  <si>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</si>
  <si>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</si>
  <si>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</si>
  <si>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</si>
  <si>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</si>
  <si>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</si>
  <si>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</si>
  <si>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</si>
  <si>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</si>
  <si>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</si>
  <si>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</si>
  <si>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</si>
  <si>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</si>
  <si>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</si>
  <si>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</si>
  <si>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</si>
  <si>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</si>
  <si>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</si>
  <si>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</si>
  <si>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</si>
  <si>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</si>
  <si>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</si>
  <si>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</si>
  <si>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</si>
  <si>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</si>
  <si>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</si>
  <si>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</si>
  <si>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</si>
  <si>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</si>
  <si>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</si>
  <si>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</si>
  <si>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</si>
  <si>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</si>
  <si>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</si>
  <si>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</si>
  <si>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</si>
  <si>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</si>
  <si>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</si>
  <si>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</si>
  <si>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</si>
  <si>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</si>
  <si>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</si>
  <si>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</si>
  <si>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</si>
  <si>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</si>
  <si>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</si>
  <si>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</si>
  <si>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</si>
  <si>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</si>
  <si>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</si>
  <si>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</si>
  <si>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</si>
  <si>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</si>
  <si>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</si>
  <si>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</si>
  <si>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</si>
  <si>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</si>
  <si>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</si>
  <si>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</si>
  <si>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</si>
  <si>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</si>
  <si>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</si>
  <si>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</si>
  <si>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</si>
  <si>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</si>
  <si>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</si>
  <si>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</si>
  <si>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</si>
  <si>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</si>
  <si>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</si>
  <si>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</si>
  <si>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</si>
  <si>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</si>
  <si>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</si>
  <si>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</si>
  <si>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</si>
  <si>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</si>
  <si>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</si>
  <si>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</si>
  <si>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</si>
  <si>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</si>
  <si>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</si>
  <si>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</si>
  <si>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</si>
  <si>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</si>
  <si>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</si>
  <si>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</si>
  <si>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</si>
  <si>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</si>
  <si>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</si>
  <si>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</si>
  <si>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</si>
  <si>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</si>
  <si>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</si>
  <si>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</si>
  <si>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</si>
  <si>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</si>
  <si>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</si>
  <si>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</si>
  <si>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</si>
  <si>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</si>
  <si>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</si>
  <si>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</si>
  <si>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</si>
  <si>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</si>
  <si>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</si>
  <si>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</si>
  <si>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</si>
  <si>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</si>
  <si>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</si>
  <si>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</si>
  <si>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</si>
  <si>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</si>
  <si>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</si>
  <si>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</si>
  <si>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</si>
  <si>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</si>
  <si>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</si>
  <si>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</si>
  <si>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</si>
  <si>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</si>
  <si>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</si>
  <si>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</si>
  <si>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</si>
  <si>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</si>
  <si>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</si>
  <si>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</si>
  <si>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</si>
  <si>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</si>
  <si>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</si>
  <si>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</si>
  <si>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</si>
  <si>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</si>
  <si>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</si>
  <si>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</si>
  <si>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</si>
  <si>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</si>
  <si>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</si>
  <si>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</si>
  <si>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</si>
  <si>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</si>
  <si>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</si>
  <si>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</si>
  <si>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</si>
  <si>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</si>
  <si>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</si>
  <si>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</si>
  <si>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</si>
  <si>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</si>
  <si>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</si>
  <si>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</si>
  <si>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</si>
  <si>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</si>
  <si>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</si>
  <si>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</si>
  <si>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</si>
  <si>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</si>
  <si>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</si>
  <si>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</si>
  <si>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</si>
  <si>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</si>
  <si>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</si>
  <si>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</si>
  <si>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</si>
  <si>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</si>
  <si>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</si>
  <si>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</si>
  <si>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</si>
  <si>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</si>
  <si>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</si>
  <si>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</si>
  <si>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</si>
  <si>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</si>
  <si>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</si>
  <si>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</si>
  <si>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</si>
  <si>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</si>
  <si>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</si>
  <si>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</si>
  <si>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</si>
  <si>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</si>
  <si>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</si>
  <si>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</si>
  <si>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</si>
  <si>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</si>
  <si>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</si>
  <si>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</si>
  <si>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</si>
  <si>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</si>
  <si>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</si>
  <si>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</si>
  <si>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</si>
  <si>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</si>
  <si>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</si>
  <si>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</si>
  <si>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</si>
  <si>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</si>
  <si>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</si>
  <si>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</si>
  <si>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</si>
  <si>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</si>
  <si>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</si>
  <si>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</si>
  <si>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</si>
  <si>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</si>
  <si>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</si>
  <si>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</si>
  <si>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</si>
  <si>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</si>
  <si>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</si>
  <si>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</si>
  <si>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</si>
  <si>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</si>
  <si>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</si>
  <si>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</si>
  <si>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</si>
  <si>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</si>
  <si>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</si>
  <si>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</si>
  <si>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</si>
  <si>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</si>
  <si>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</si>
  <si>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</si>
  <si>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</si>
  <si>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</si>
  <si>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</si>
  <si>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</si>
  <si>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</si>
  <si>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</si>
  <si>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</si>
  <si>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</si>
  <si>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</si>
  <si>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</si>
  <si>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</si>
  <si>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</si>
  <si>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</si>
  <si>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</si>
  <si>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</si>
  <si>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</si>
  <si>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</si>
  <si>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</si>
  <si>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</si>
  <si>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</si>
  <si>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</si>
  <si>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</si>
  <si>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</si>
  <si>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</si>
  <si>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</si>
  <si>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</si>
  <si>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</si>
  <si>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</si>
  <si>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</si>
  <si>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</si>
  <si>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</si>
  <si>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</si>
  <si>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</si>
  <si>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</si>
  <si>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</si>
  <si>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</si>
  <si>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</si>
  <si>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</si>
  <si>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</si>
  <si>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</si>
  <si>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</si>
  <si>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</si>
  <si>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</si>
  <si>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</si>
  <si>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</si>
  <si>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</si>
  <si>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</si>
  <si>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</si>
  <si>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</si>
  <si>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</si>
  <si>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</si>
  <si>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</si>
  <si>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</si>
  <si>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</si>
  <si>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</si>
  <si>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</si>
  <si>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</si>
  <si>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</si>
  <si>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</si>
  <si>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</si>
  <si>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</si>
  <si>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</si>
  <si>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</si>
  <si>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</si>
  <si>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</si>
  <si>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</si>
  <si>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</si>
  <si>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</si>
  <si>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</si>
  <si>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</si>
  <si>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</si>
  <si>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</si>
  <si>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</si>
  <si>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</si>
  <si>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</si>
  <si>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</si>
  <si>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</si>
  <si>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</si>
  <si>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</si>
  <si>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</si>
  <si>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</si>
  <si>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</si>
  <si>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</si>
  <si>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</si>
  <si>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</si>
  <si>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</si>
  <si>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</si>
  <si>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</si>
  <si>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</si>
  <si>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</si>
  <si>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</si>
  <si>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</si>
  <si>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</si>
  <si>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</si>
  <si>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</si>
  <si>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</si>
  <si>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</si>
  <si>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</si>
  <si>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</si>
  <si>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</si>
  <si>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</si>
  <si>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</si>
  <si>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</si>
  <si>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</si>
  <si>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</si>
  <si>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</si>
  <si>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</si>
  <si>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</si>
  <si>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</si>
  <si>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</si>
  <si>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</si>
  <si>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</si>
  <si>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</si>
  <si>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</si>
  <si>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</si>
  <si>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</si>
  <si>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</si>
  <si>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</si>
  <si>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</si>
  <si>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</si>
  <si>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</si>
  <si>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</si>
  <si>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</si>
  <si>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</si>
  <si>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</si>
  <si>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</si>
  <si>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</si>
  <si>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</si>
  <si>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</si>
  <si>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</si>
  <si>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</si>
  <si>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</si>
  <si>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</si>
  <si>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</si>
  <si>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</si>
  <si>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</si>
  <si>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</si>
  <si>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</si>
  <si>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</si>
  <si>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</si>
  <si>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</si>
  <si>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</si>
  <si>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</si>
  <si>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</si>
  <si>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</si>
  <si>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</si>
  <si>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</si>
  <si>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</si>
  <si>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</si>
  <si>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</si>
  <si>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</si>
  <si>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</si>
  <si>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</si>
  <si>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</si>
  <si>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</si>
  <si>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</si>
  <si>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</si>
  <si>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</si>
  <si>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</si>
  <si>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</si>
  <si>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</si>
  <si>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</si>
  <si>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</si>
  <si>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</si>
  <si>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</si>
  <si>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</si>
  <si>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</si>
  <si>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</si>
  <si>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</si>
  <si>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</si>
  <si>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</si>
  <si>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</si>
  <si>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</si>
  <si>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</si>
  <si>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</si>
  <si>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</si>
  <si>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</si>
  <si>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</si>
  <si>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</si>
  <si>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</si>
  <si>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</si>
  <si>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</si>
  <si>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</si>
  <si>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</si>
  <si>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</si>
  <si>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</si>
  <si>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</si>
  <si>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</si>
  <si>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</si>
  <si>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</si>
  <si>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</si>
  <si>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</si>
  <si>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</si>
  <si>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</si>
  <si>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</si>
  <si>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</si>
  <si>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</si>
  <si>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</si>
  <si>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</si>
  <si>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</si>
  <si>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</si>
  <si>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</si>
  <si>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</si>
  <si>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</si>
  <si>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</si>
  <si>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</si>
  <si>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</si>
  <si>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</si>
  <si>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</si>
  <si>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</si>
  <si>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</si>
  <si>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</si>
  <si>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</si>
  <si>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</si>
  <si>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</si>
  <si>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</si>
  <si>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</si>
  <si>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</si>
  <si>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</si>
  <si>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</si>
  <si>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</si>
  <si>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</si>
  <si>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</si>
  <si>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</si>
  <si>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</si>
  <si>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</si>
  <si>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</si>
  <si>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</si>
  <si>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</si>
  <si>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</si>
  <si>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</si>
  <si>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</si>
  <si>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</si>
  <si>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</si>
  <si>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</si>
  <si>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</si>
  <si>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</si>
  <si>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</si>
  <si>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</si>
  <si>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</si>
  <si>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</si>
  <si>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</si>
  <si>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</si>
  <si>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</si>
  <si>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</si>
  <si>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</si>
  <si>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</si>
  <si>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</si>
  <si>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</si>
  <si>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</si>
  <si>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</si>
  <si>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</si>
  <si>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</si>
  <si>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</si>
  <si>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</si>
  <si>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</si>
  <si>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</si>
  <si>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</si>
  <si>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</si>
  <si>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</si>
  <si>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</si>
  <si>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</si>
  <si>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</si>
  <si>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</si>
  <si>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</si>
  <si>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</si>
  <si>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</si>
  <si>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</si>
  <si>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</si>
  <si>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</si>
  <si>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</si>
  <si>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</si>
  <si>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</si>
  <si>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</si>
  <si>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</si>
  <si>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</si>
  <si>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</si>
  <si>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</si>
  <si>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</si>
  <si>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</si>
  <si>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</si>
  <si>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</si>
  <si>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</si>
  <si>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</si>
  <si>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</si>
  <si>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</si>
  <si>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</si>
  <si>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</si>
  <si>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</si>
  <si>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</si>
  <si>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</si>
  <si>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</si>
  <si>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</si>
  <si>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</si>
  <si>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</si>
  <si>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</si>
  <si>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</si>
  <si>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</si>
  <si>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</si>
  <si>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</si>
  <si>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</si>
  <si>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</si>
  <si>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</si>
  <si>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</si>
  <si>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</si>
  <si>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</si>
  <si>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</si>
  <si>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</si>
  <si>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</si>
  <si>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</si>
  <si>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</si>
  <si>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</si>
  <si>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</si>
  <si>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</si>
  <si>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</si>
  <si>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</si>
  <si>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</si>
  <si>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</si>
  <si>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</si>
  <si>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</si>
  <si>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</si>
  <si>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</si>
  <si>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</si>
  <si>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</si>
  <si>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</si>
  <si>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</si>
  <si>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</si>
  <si>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</si>
  <si>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</si>
  <si>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</si>
  <si>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</si>
  <si>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</si>
  <si>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</si>
  <si>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</si>
  <si>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</si>
  <si>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</si>
  <si>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</si>
  <si>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</si>
  <si>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</si>
  <si>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</si>
  <si>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</si>
  <si>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</si>
  <si>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</si>
  <si>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</si>
  <si>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</si>
  <si>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</si>
  <si>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</si>
  <si>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</si>
  <si>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</si>
  <si>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</si>
  <si>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</si>
  <si>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</si>
  <si>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</si>
  <si>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</si>
  <si>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</si>
  <si>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</si>
  <si>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</si>
  <si>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</si>
  <si>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</si>
  <si>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</si>
  <si>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</si>
  <si>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</si>
  <si>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</si>
  <si>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</si>
  <si>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</si>
  <si>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</si>
  <si>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</si>
  <si>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</si>
  <si>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</si>
  <si>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</si>
  <si>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</si>
  <si>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</si>
  <si>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</si>
  <si>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</si>
  <si>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</si>
  <si>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</si>
  <si>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</si>
  <si>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</si>
  <si>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</si>
  <si>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</si>
  <si>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</si>
  <si>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</si>
  <si>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</si>
  <si>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</si>
  <si>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</si>
  <si>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</si>
  <si>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</si>
  <si>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</si>
  <si>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</si>
  <si>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</si>
  <si>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</si>
  <si>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</si>
  <si>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</si>
  <si>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</si>
  <si>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</si>
  <si>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</si>
  <si>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</si>
  <si>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</si>
  <si>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</si>
  <si>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</si>
  <si>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</si>
  <si>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</si>
  <si>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</si>
  <si>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</si>
  <si>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</si>
  <si>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</si>
  <si>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</si>
  <si>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</si>
  <si>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</si>
  <si>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</si>
  <si>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</si>
  <si>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</si>
  <si>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</si>
  <si>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</si>
  <si>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</si>
  <si>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</si>
  <si>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</si>
  <si>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</si>
  <si>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</si>
  <si>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</si>
  <si>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</si>
  <si>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</si>
  <si>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</si>
  <si>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</si>
  <si>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</si>
  <si>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</si>
  <si>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</si>
  <si>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</si>
  <si>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</si>
  <si>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</si>
  <si>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</si>
  <si>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</si>
  <si>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</si>
  <si>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</si>
  <si>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</si>
  <si>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</si>
  <si>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</si>
  <si>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</si>
  <si>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</si>
  <si>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</si>
  <si>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</si>
  <si>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</si>
  <si>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</si>
  <si>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</si>
  <si>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</si>
  <si>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</si>
  <si>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</si>
  <si>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</si>
  <si>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</si>
  <si>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</si>
  <si>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</si>
  <si>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</si>
  <si>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</si>
  <si>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</si>
  <si>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</si>
  <si>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</si>
  <si>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</si>
  <si>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</si>
  <si>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</si>
  <si>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</si>
  <si>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</si>
  <si>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</si>
  <si>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</si>
  <si>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</si>
  <si>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</si>
  <si>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</si>
  <si>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</si>
  <si>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</si>
  <si>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</si>
  <si>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</si>
  <si>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</si>
  <si>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</si>
  <si>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</si>
  <si>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</si>
  <si>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</si>
  <si>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</si>
  <si>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</si>
  <si>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</si>
  <si>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</si>
  <si>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</si>
  <si>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</si>
  <si>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</si>
  <si>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</si>
  <si>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</si>
  <si>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</si>
  <si>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</si>
  <si>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</si>
  <si>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</si>
  <si>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</si>
  <si>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</si>
  <si>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</si>
  <si>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</si>
  <si>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</si>
  <si>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</si>
  <si>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</si>
  <si>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</si>
  <si>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</si>
  <si>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</si>
  <si>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</si>
  <si>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</si>
  <si>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</si>
  <si>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</si>
  <si>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</si>
  <si>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</si>
  <si>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</si>
  <si>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</si>
  <si>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</si>
  <si>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</si>
  <si>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</si>
  <si>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</si>
  <si>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</si>
  <si>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</si>
  <si>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</si>
  <si>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</si>
  <si>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</si>
  <si>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</si>
  <si>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</si>
  <si>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</si>
  <si>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</si>
  <si>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</si>
  <si>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</si>
  <si>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</si>
  <si>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</si>
  <si>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</si>
  <si>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</si>
  <si>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</si>
  <si>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</si>
  <si>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</si>
  <si>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</si>
  <si>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</si>
  <si>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</si>
  <si>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</si>
  <si>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</si>
  <si>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</si>
  <si>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</si>
  <si>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</si>
  <si>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</si>
  <si>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</si>
  <si>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</si>
  <si>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</si>
  <si>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</si>
  <si>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</si>
  <si>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</si>
  <si>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</si>
  <si>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</si>
  <si>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</si>
  <si>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</si>
  <si>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</si>
  <si>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</si>
  <si>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</si>
  <si>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</si>
  <si>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</si>
  <si>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</si>
  <si>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</si>
  <si>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</si>
  <si>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</si>
  <si>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</si>
  <si>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</si>
  <si>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</si>
  <si>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</si>
  <si>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</si>
  <si>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</si>
  <si>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</si>
  <si>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</si>
  <si>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</si>
  <si>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</si>
  <si>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</si>
  <si>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</si>
  <si>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</si>
  <si>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</si>
  <si>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</si>
  <si>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</si>
  <si>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</si>
  <si>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</si>
  <si>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</si>
  <si>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</si>
  <si>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</si>
  <si>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</si>
  <si>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</si>
  <si>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</si>
  <si>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</si>
  <si>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</si>
  <si>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</si>
  <si>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</si>
  <si>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</si>
  <si>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</si>
  <si>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</si>
  <si>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</si>
  <si>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</si>
  <si>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</si>
  <si>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</si>
  <si>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</si>
  <si>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</si>
  <si>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</si>
  <si>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</si>
  <si>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</si>
  <si>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</si>
  <si>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</si>
  <si>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</si>
  <si>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</si>
  <si>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</si>
  <si>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</si>
  <si>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</si>
  <si>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</si>
  <si>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</si>
  <si>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</si>
  <si>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</si>
  <si>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</si>
  <si>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</si>
  <si>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</si>
  <si>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</si>
  <si>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</si>
  <si>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</si>
  <si>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</si>
  <si>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</si>
  <si>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</si>
  <si>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</si>
  <si>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</si>
  <si>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</si>
  <si>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</si>
  <si>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</si>
  <si>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</si>
  <si>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</si>
  <si>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</si>
  <si>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</si>
  <si>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</si>
  <si>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</si>
  <si>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</si>
  <si>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</si>
  <si>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</si>
  <si>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</si>
  <si>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</si>
  <si>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</si>
  <si>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</si>
  <si>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</si>
  <si>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</si>
  <si>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</si>
  <si>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</si>
  <si>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</si>
  <si>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</si>
  <si>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</si>
  <si>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</si>
  <si>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</si>
  <si>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</si>
  <si>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</si>
  <si>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</si>
  <si>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</si>
  <si>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</si>
  <si>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</si>
  <si>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</si>
  <si>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</si>
  <si>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</si>
  <si>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</si>
  <si>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</si>
  <si>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</si>
  <si>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</si>
  <si>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</si>
  <si>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</si>
  <si>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</si>
  <si>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</si>
  <si>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</si>
  <si>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</si>
  <si>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</si>
  <si>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</si>
  <si>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</si>
  <si>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</si>
  <si>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</si>
  <si>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</si>
  <si>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</si>
  <si>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</si>
  <si>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</si>
  <si>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</si>
  <si>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</si>
  <si>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</si>
  <si>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</si>
  <si>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</si>
  <si>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</si>
  <si>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</si>
  <si>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</si>
  <si>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</si>
  <si>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</si>
  <si>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</si>
  <si>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</si>
  <si>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</si>
  <si>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</si>
  <si>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</si>
  <si>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</si>
  <si>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</si>
  <si>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</si>
  <si>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</si>
  <si>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</si>
  <si>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</si>
  <si>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</si>
  <si>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</si>
  <si>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</si>
  <si>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</si>
  <si>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</si>
  <si>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</si>
  <si>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</si>
  <si>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</si>
  <si>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</si>
  <si>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</si>
  <si>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</si>
  <si>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</si>
  <si>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</si>
  <si>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</si>
  <si>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</si>
  <si>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</si>
  <si>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</si>
  <si>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</si>
  <si>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</si>
  <si>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</si>
  <si>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</si>
  <si>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</si>
  <si>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</si>
  <si>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</si>
  <si>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</si>
  <si>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</si>
  <si>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</si>
  <si>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</si>
  <si>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</si>
  <si>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</si>
  <si>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</si>
  <si>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</si>
  <si>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</si>
  <si>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</si>
  <si>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</si>
  <si>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</si>
  <si>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</si>
  <si>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</si>
  <si>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</si>
  <si>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</si>
  <si>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</si>
  <si>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</si>
  <si>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</si>
  <si>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</si>
  <si>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</si>
  <si>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</si>
  <si>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</si>
  <si>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</si>
  <si>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</si>
  <si>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</si>
  <si>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</si>
  <si>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</si>
  <si>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</si>
  <si>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</si>
  <si>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</si>
  <si>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</si>
  <si>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</si>
  <si>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</si>
  <si>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</si>
  <si>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</si>
  <si>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</si>
  <si>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</si>
  <si>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</si>
  <si>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</si>
  <si>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</si>
  <si>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</si>
  <si>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</si>
  <si>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</si>
  <si>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</si>
  <si>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</si>
  <si>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</si>
  <si>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</si>
  <si>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</si>
  <si>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</si>
  <si>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</si>
  <si>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</si>
  <si>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</si>
  <si>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</si>
  <si>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</si>
  <si>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</si>
  <si>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</si>
  <si>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</si>
  <si>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</si>
  <si>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</si>
  <si>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</si>
  <si>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</si>
  <si>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</si>
  <si>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</si>
  <si>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</si>
  <si>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</si>
  <si>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</si>
  <si>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</si>
  <si>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</si>
  <si>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</si>
  <si>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</si>
  <si>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</si>
  <si>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</si>
  <si>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</si>
  <si>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</si>
  <si>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</si>
  <si>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</si>
  <si>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</si>
  <si>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</si>
  <si>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</si>
  <si>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</si>
  <si>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</si>
  <si>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</si>
  <si>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</si>
  <si>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</si>
  <si>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</si>
  <si>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</si>
  <si>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</si>
  <si>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</si>
  <si>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</si>
  <si>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</si>
  <si>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</si>
  <si>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</si>
  <si>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</si>
  <si>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</si>
  <si>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</si>
  <si>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</si>
  <si>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</si>
  <si>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</si>
  <si>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</si>
  <si>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</si>
  <si>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</si>
  <si>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</si>
  <si>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</si>
  <si>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</si>
  <si>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</si>
  <si>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</si>
  <si>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</si>
  <si>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</si>
  <si>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</si>
  <si>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</si>
  <si>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</si>
  <si>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</si>
  <si>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</si>
  <si>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</si>
  <si>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</si>
  <si>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</si>
  <si>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</si>
  <si>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</si>
  <si>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</si>
  <si>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</si>
  <si>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</si>
  <si>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</si>
  <si>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</si>
  <si>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</si>
  <si>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</si>
  <si>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</si>
  <si>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</si>
  <si>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</si>
  <si>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</si>
  <si>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</si>
  <si>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</si>
  <si>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</si>
  <si>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</si>
  <si>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</si>
  <si>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</si>
  <si>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</si>
  <si>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</si>
  <si>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</si>
  <si>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</si>
  <si>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</si>
  <si>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</si>
  <si>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</si>
  <si>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</si>
  <si>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</si>
  <si>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</si>
  <si>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</si>
  <si>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</si>
  <si>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</si>
  <si>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</si>
  <si>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</si>
  <si>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</si>
  <si>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</si>
  <si>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</si>
  <si>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</si>
  <si>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</si>
  <si>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</si>
  <si>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</si>
  <si>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</si>
  <si>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</si>
  <si>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</si>
  <si>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</si>
  <si>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</si>
  <si>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</si>
  <si>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</si>
  <si>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</si>
  <si>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</si>
  <si>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</si>
  <si>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</si>
  <si>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</si>
  <si>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</si>
  <si>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</si>
  <si>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</si>
  <si>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</si>
  <si>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</si>
  <si>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</si>
  <si>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</si>
  <si>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</si>
  <si>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</si>
  <si>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</si>
  <si>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</si>
  <si>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</si>
  <si>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</si>
  <si>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</si>
  <si>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</si>
  <si>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</si>
  <si>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</si>
  <si>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</si>
  <si>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</si>
  <si>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</si>
  <si>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</si>
  <si>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</si>
  <si>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</si>
  <si>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</si>
  <si>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</si>
  <si>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</si>
  <si>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</si>
  <si>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</si>
  <si>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</si>
  <si>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</si>
  <si>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</si>
  <si>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</si>
  <si>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</si>
  <si>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</si>
  <si>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</si>
  <si>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</si>
  <si>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</si>
  <si>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</si>
  <si>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</si>
  <si>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</si>
  <si>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</si>
  <si>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</si>
  <si>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</si>
  <si>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</si>
  <si>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</si>
  <si>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</si>
  <si>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</si>
  <si>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</si>
  <si>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</si>
  <si>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</si>
  <si>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</si>
  <si>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</si>
  <si>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</si>
  <si>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</si>
  <si>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</si>
  <si>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</si>
  <si>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</si>
  <si>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</si>
  <si>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</si>
  <si>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</si>
  <si>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</si>
  <si>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</si>
  <si>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</si>
  <si>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</si>
  <si>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</si>
  <si>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</si>
  <si>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</si>
  <si>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</si>
  <si>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</si>
  <si>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</si>
  <si>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</si>
  <si>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</si>
  <si>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</si>
  <si>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</si>
  <si>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</si>
  <si>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</si>
  <si>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</si>
  <si>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</si>
  <si>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</si>
  <si>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</si>
  <si>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</si>
  <si>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</si>
  <si>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</si>
  <si>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</si>
  <si>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</si>
  <si>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</si>
  <si>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</si>
  <si>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</si>
  <si>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</si>
  <si>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</si>
  <si>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</si>
  <si>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</si>
  <si>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</si>
  <si>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</si>
  <si>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</si>
  <si>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</si>
  <si>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</si>
  <si>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</si>
  <si>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</si>
  <si>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</si>
  <si>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</si>
  <si>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</si>
  <si>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</si>
  <si>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</si>
  <si>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</si>
  <si>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</si>
  <si>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</si>
  <si>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</si>
  <si>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</si>
  <si>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</si>
  <si>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</si>
  <si>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</si>
  <si>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</si>
  <si>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</si>
  <si>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</si>
  <si>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</si>
  <si>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</si>
  <si>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</si>
  <si>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</si>
  <si>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</si>
  <si>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</si>
  <si>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</si>
  <si>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</si>
  <si>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</si>
  <si>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</si>
  <si>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</si>
  <si>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</si>
  <si>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</si>
  <si>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</si>
  <si>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</si>
  <si>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</si>
  <si>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</si>
  <si>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</si>
  <si>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</si>
  <si>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</si>
  <si>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</si>
  <si>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</si>
  <si>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</si>
  <si>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</si>
  <si>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</si>
  <si>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</si>
  <si>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</si>
  <si>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</si>
  <si>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</si>
  <si>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</si>
  <si>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</si>
  <si>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</si>
  <si>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</si>
  <si>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</si>
  <si>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</si>
  <si>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</si>
  <si>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</si>
  <si>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</si>
  <si>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</si>
  <si>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</si>
  <si>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</si>
  <si>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</si>
  <si>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</si>
  <si>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</si>
  <si>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</si>
  <si>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</si>
  <si>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</si>
  <si>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</si>
  <si>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</si>
  <si>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</si>
  <si>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</si>
  <si>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</si>
  <si>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</si>
  <si>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</si>
  <si>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</si>
  <si>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</si>
  <si>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</si>
  <si>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</si>
  <si>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</si>
  <si>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</si>
  <si>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</si>
  <si>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</si>
  <si>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</si>
  <si>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</si>
  <si>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</si>
  <si>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</si>
  <si>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</si>
  <si>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</si>
  <si>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</si>
  <si>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</si>
  <si>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</si>
  <si>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</si>
  <si>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</si>
  <si>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</si>
  <si>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</si>
  <si>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</si>
  <si>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</si>
  <si>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</si>
  <si>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</si>
  <si>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</si>
  <si>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</si>
  <si>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</si>
  <si>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</si>
  <si>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</si>
  <si>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</si>
  <si>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</si>
  <si>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</si>
  <si>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</si>
  <si>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</si>
  <si>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</si>
  <si>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</si>
  <si>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</si>
  <si>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</si>
  <si>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</si>
  <si>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</si>
  <si>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</si>
  <si>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</si>
  <si>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</si>
  <si>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</si>
  <si>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</si>
  <si>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</si>
  <si>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</si>
  <si>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</si>
  <si>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</si>
  <si>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</si>
  <si>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</si>
  <si>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</si>
  <si>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</si>
  <si>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</si>
  <si>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</si>
  <si>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</si>
  <si>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</si>
  <si>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</si>
  <si>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</si>
  <si>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</si>
  <si>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</si>
  <si>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</si>
  <si>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</si>
  <si>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</si>
  <si>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</si>
  <si>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</si>
  <si>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</si>
  <si>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</si>
  <si>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</si>
  <si>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</si>
  <si>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</si>
  <si>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</si>
  <si>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</si>
  <si>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</si>
  <si>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</si>
  <si>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</si>
  <si>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</si>
  <si>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</si>
  <si>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</si>
  <si>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</si>
  <si>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</si>
  <si>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</si>
  <si>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</si>
  <si>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</si>
  <si>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</si>
  <si>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</si>
  <si>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</si>
  <si>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</si>
  <si>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</si>
  <si>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</si>
  <si>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</si>
  <si>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</si>
  <si>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</si>
  <si>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</si>
  <si>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</si>
  <si>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</si>
  <si>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</si>
  <si>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</si>
  <si>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</si>
  <si>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</si>
  <si>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</si>
  <si>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</si>
  <si>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</si>
  <si>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</si>
  <si>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</si>
  <si>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</si>
  <si>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</si>
  <si>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</si>
  <si>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</si>
  <si>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</si>
  <si>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</si>
  <si>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</si>
  <si>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</si>
  <si>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</si>
  <si>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</si>
  <si>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</si>
  <si>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</si>
  <si>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</si>
  <si>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</si>
  <si>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</si>
  <si>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</si>
  <si>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</si>
  <si>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</si>
  <si>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</si>
  <si>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</si>
  <si>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</si>
  <si>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</si>
  <si>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</si>
  <si>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</si>
  <si>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</si>
  <si>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</si>
  <si>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</si>
  <si>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</si>
  <si>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</si>
  <si>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</si>
  <si>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</si>
  <si>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</si>
  <si>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</si>
  <si>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</si>
  <si>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</si>
  <si>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</si>
  <si>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</si>
  <si>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</si>
  <si>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</si>
  <si>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</si>
  <si>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</si>
  <si>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</si>
  <si>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</si>
  <si>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</si>
  <si>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</si>
  <si>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</si>
  <si>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</si>
  <si>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</si>
  <si>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</si>
  <si>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</si>
  <si>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</si>
  <si>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</si>
  <si>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</si>
  <si>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</si>
  <si>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</si>
  <si>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</si>
  <si>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</si>
  <si>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</si>
  <si>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</si>
  <si>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</si>
  <si>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</si>
  <si>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</si>
  <si>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</si>
  <si>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</si>
  <si>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</si>
  <si>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</si>
  <si>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</si>
  <si>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</si>
  <si>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</si>
  <si>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</si>
  <si>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</si>
  <si>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</si>
  <si>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</si>
  <si>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</si>
  <si>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</si>
  <si>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</si>
  <si>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</si>
  <si>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</si>
  <si>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</si>
  <si>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</si>
  <si>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</si>
  <si>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</si>
  <si>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</si>
  <si>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</si>
  <si>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</si>
  <si>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</si>
  <si>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</si>
  <si>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</si>
  <si>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</si>
  <si>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</si>
  <si>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</si>
  <si>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</si>
  <si>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</si>
  <si>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</si>
  <si>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</si>
  <si>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</si>
  <si>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</si>
  <si>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</si>
  <si>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</si>
  <si>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</si>
  <si>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</si>
  <si>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</si>
  <si>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</si>
  <si>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</si>
  <si>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</si>
  <si>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</si>
  <si>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</si>
  <si>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</si>
  <si>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</si>
  <si>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</si>
  <si>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</si>
  <si>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</si>
  <si>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</si>
  <si>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</si>
  <si>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</si>
  <si>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</si>
  <si>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</si>
  <si>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</si>
  <si>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</si>
  <si>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</si>
  <si>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</si>
  <si>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</si>
  <si>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</si>
  <si>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</si>
  <si>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</si>
  <si>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</si>
  <si>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</si>
  <si>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</si>
  <si>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</si>
  <si>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</si>
  <si>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</si>
  <si>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</si>
  <si>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</si>
  <si>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</si>
  <si>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</si>
  <si>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</si>
  <si>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</si>
  <si>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</si>
  <si>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</si>
  <si>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</si>
  <si>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</si>
  <si>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</si>
  <si>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</si>
  <si>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</si>
  <si>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</si>
  <si>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</si>
  <si>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</si>
  <si>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</si>
  <si>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</si>
  <si>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</si>
  <si>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</si>
  <si>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</si>
  <si>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</si>
  <si>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</si>
  <si>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</si>
  <si>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</si>
  <si>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</si>
  <si>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</si>
  <si>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</si>
  <si>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</si>
  <si>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</si>
  <si>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</si>
  <si>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</si>
  <si>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</si>
  <si>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</si>
  <si>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</si>
  <si>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</si>
  <si>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</si>
  <si>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</si>
  <si>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</si>
  <si>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</si>
  <si>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</si>
  <si>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</si>
  <si>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</si>
  <si>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</si>
  <si>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</si>
  <si>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</si>
  <si>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</si>
  <si>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</si>
  <si>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</si>
  <si>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</si>
  <si>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</si>
  <si>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</si>
  <si>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</si>
  <si>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</si>
  <si>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</si>
  <si>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</si>
  <si>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</si>
  <si>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</si>
  <si>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</si>
  <si>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</si>
  <si>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</si>
  <si>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</si>
  <si>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</si>
  <si>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</si>
  <si>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</si>
  <si>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</si>
  <si>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</si>
  <si>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</si>
  <si>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</si>
  <si>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</si>
  <si>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</si>
  <si>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</si>
  <si>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</si>
  <si>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</si>
  <si>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</si>
  <si>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</si>
  <si>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</si>
  <si>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</si>
  <si>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</si>
  <si>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</si>
  <si>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</si>
  <si>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</si>
  <si>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</si>
  <si>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</si>
  <si>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</si>
  <si>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</si>
  <si>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</si>
  <si>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</si>
  <si>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</si>
  <si>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</si>
  <si>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</si>
  <si>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</si>
  <si>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</si>
  <si>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</si>
  <si>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</si>
  <si>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</si>
  <si>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</si>
  <si>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</si>
  <si>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</si>
  <si>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</si>
  <si>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</si>
  <si>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</si>
  <si>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</si>
  <si>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</si>
  <si>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</si>
  <si>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</si>
  <si>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</si>
  <si>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</si>
  <si>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</si>
  <si>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</si>
  <si>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</si>
  <si>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</si>
  <si>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</si>
  <si>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</si>
  <si>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</si>
  <si>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</si>
  <si>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</si>
  <si>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</si>
  <si>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</si>
  <si>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</si>
  <si>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</si>
  <si>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</si>
  <si>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</si>
  <si>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</si>
  <si>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</si>
  <si>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</si>
  <si>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</si>
  <si>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</si>
  <si>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</si>
  <si>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</si>
  <si>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</si>
  <si>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</si>
  <si>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</si>
  <si>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</si>
  <si>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</si>
  <si>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</si>
  <si>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</si>
  <si>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</si>
  <si>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</si>
  <si>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</si>
  <si>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</si>
  <si>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</si>
  <si>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</si>
  <si>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</si>
  <si>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</si>
  <si>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</si>
  <si>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</si>
  <si>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</si>
  <si>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</si>
  <si>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</si>
  <si>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</si>
  <si>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</si>
  <si>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</si>
  <si>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</si>
  <si>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</si>
  <si>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</si>
  <si>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</si>
  <si>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</si>
  <si>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</si>
  <si>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</si>
  <si>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</si>
  <si>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</si>
  <si>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</si>
  <si>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</si>
  <si>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</si>
  <si>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</si>
  <si>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</si>
  <si>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</si>
  <si>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</si>
  <si>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</si>
  <si>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</si>
  <si>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</si>
  <si>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</si>
  <si>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</si>
  <si>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</si>
  <si>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</si>
  <si>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</si>
  <si>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</si>
  <si>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</si>
  <si>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</si>
  <si>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</si>
  <si>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</si>
  <si>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</si>
  <si>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</si>
  <si>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</si>
  <si>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</si>
  <si>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</si>
  <si>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</si>
  <si>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</si>
  <si>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</si>
  <si>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</si>
  <si>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</si>
  <si>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</si>
  <si>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</si>
  <si>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</si>
  <si>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</si>
  <si>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</si>
  <si>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</si>
  <si>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</si>
  <si>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</si>
  <si>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</si>
  <si>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</si>
  <si>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</si>
  <si>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</si>
  <si>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</si>
  <si>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</si>
  <si>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</si>
  <si>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</si>
  <si>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</si>
  <si>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</si>
  <si>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</si>
  <si>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</si>
  <si>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</si>
  <si>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</si>
  <si>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</si>
  <si>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</si>
  <si>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</si>
  <si>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</si>
  <si>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</si>
  <si>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</si>
  <si>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</si>
  <si>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</si>
  <si>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</si>
  <si>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</si>
  <si>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</si>
  <si>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</si>
  <si>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</si>
  <si>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</si>
  <si>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</si>
  <si>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</si>
  <si>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</si>
  <si>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</si>
  <si>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</si>
  <si>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</si>
  <si>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</si>
  <si>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</si>
  <si>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</si>
  <si>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</si>
  <si>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</si>
  <si>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</si>
  <si>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</si>
  <si>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</si>
  <si>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</si>
  <si>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</si>
  <si>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</si>
  <si>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</si>
  <si>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</si>
  <si>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</si>
  <si>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</si>
  <si>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</si>
  <si>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</si>
  <si>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</si>
  <si>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</si>
  <si>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</si>
  <si>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</si>
  <si>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</si>
  <si>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</si>
  <si>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</si>
  <si>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</si>
  <si>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</si>
  <si>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</si>
  <si>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</si>
  <si>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</si>
  <si>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</si>
  <si>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</si>
  <si>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</si>
  <si>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</si>
  <si>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</si>
  <si>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</si>
  <si>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</si>
  <si>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</si>
  <si>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</si>
  <si>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</si>
  <si>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</si>
  <si>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</si>
  <si>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</si>
  <si>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</si>
  <si>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</si>
  <si>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</si>
  <si>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</si>
  <si>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</si>
  <si>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</si>
  <si>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</si>
  <si>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</si>
  <si>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</si>
  <si>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</si>
  <si>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</si>
  <si>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</si>
  <si>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</si>
  <si>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</si>
  <si>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</si>
  <si>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</si>
  <si>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</si>
  <si>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</si>
  <si>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</si>
  <si>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</si>
  <si>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</si>
  <si>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</si>
  <si>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</si>
  <si>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</si>
  <si>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</si>
  <si>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</si>
  <si>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</si>
  <si>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</si>
  <si>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</si>
  <si>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</si>
  <si>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</si>
  <si>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</si>
  <si>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</si>
  <si>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</si>
  <si>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</si>
  <si>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</si>
  <si>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</si>
  <si>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</si>
  <si>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</si>
  <si>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</si>
  <si>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</si>
  <si>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</si>
  <si>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</si>
  <si>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</si>
  <si>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</si>
  <si>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</si>
  <si>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</si>
  <si>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</si>
  <si>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</si>
  <si>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</si>
  <si>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</si>
  <si>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</si>
  <si>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</si>
  <si>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</si>
  <si>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</si>
  <si>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</si>
  <si>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</si>
  <si>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</si>
  <si>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</si>
  <si>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</si>
  <si>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</si>
  <si>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</si>
  <si>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</si>
  <si>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</si>
  <si>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</si>
  <si>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</si>
  <si>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</si>
  <si>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</si>
  <si>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</si>
  <si>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</si>
  <si>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</si>
  <si>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</si>
  <si>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</si>
  <si>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</si>
  <si>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</si>
  <si>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</si>
  <si>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</si>
  <si>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</si>
  <si>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</si>
  <si>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</si>
  <si>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</si>
  <si>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</si>
  <si>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</si>
  <si>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</si>
  <si>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</si>
  <si>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</si>
  <si>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</si>
  <si>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</si>
  <si>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</si>
  <si>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</si>
  <si>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</si>
  <si>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</si>
  <si>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</si>
  <si>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</si>
  <si>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</si>
  <si>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</si>
  <si>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</si>
  <si>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</si>
  <si>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</si>
  <si>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</si>
  <si>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</si>
  <si>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</si>
  <si>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</si>
  <si>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</si>
  <si>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</si>
  <si>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</si>
  <si>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</si>
  <si>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</si>
  <si>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</si>
  <si>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</si>
  <si>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</si>
  <si>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</si>
  <si>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</si>
  <si>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</si>
  <si>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</si>
  <si>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</si>
  <si>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</si>
  <si>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</si>
  <si>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</si>
  <si>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</si>
  <si>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</si>
  <si>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</si>
  <si>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</si>
  <si>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</si>
  <si>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</si>
  <si>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</si>
  <si>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</si>
  <si>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</si>
  <si>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</si>
  <si>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</si>
  <si>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</si>
  <si>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</si>
  <si>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</si>
  <si>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</si>
  <si>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</si>
  <si>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</si>
  <si>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</si>
  <si>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</si>
  <si>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</si>
  <si>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</si>
  <si>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</si>
  <si>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</si>
  <si>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</si>
  <si>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</si>
  <si>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</si>
  <si>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</si>
  <si>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</si>
  <si>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</si>
  <si>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</si>
  <si>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</si>
  <si>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</si>
  <si>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</si>
  <si>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</si>
  <si>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</si>
  <si>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</si>
  <si>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</si>
  <si>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</si>
  <si>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</si>
  <si>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</si>
  <si>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</si>
  <si>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</si>
  <si>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</si>
  <si>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</si>
  <si>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</si>
  <si>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</si>
  <si>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</si>
  <si>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</si>
  <si>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</si>
  <si>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</si>
  <si>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</si>
  <si>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</si>
  <si>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</si>
  <si>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</si>
  <si>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</si>
  <si>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</si>
  <si>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</si>
  <si>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</si>
  <si>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</si>
  <si>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</si>
  <si>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</si>
  <si>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</si>
  <si>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</si>
  <si>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</si>
  <si>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</si>
  <si>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</si>
  <si>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</si>
  <si>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</si>
  <si>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</si>
  <si>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</si>
  <si>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</si>
  <si>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</si>
  <si>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</si>
  <si>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</si>
  <si>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</si>
  <si>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</si>
  <si>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</si>
  <si>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</si>
  <si>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</si>
  <si>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</si>
  <si>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</si>
  <si>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</si>
  <si>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</si>
  <si>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</si>
  <si>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</si>
  <si>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</si>
  <si>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</si>
  <si>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</si>
  <si>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</si>
  <si>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</si>
  <si>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</si>
  <si>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</si>
  <si>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</si>
  <si>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</si>
  <si>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</si>
  <si>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</si>
  <si>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</si>
  <si>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</si>
  <si>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</si>
  <si>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</si>
  <si>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</si>
  <si>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</si>
  <si>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</si>
  <si>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</si>
  <si>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</si>
  <si>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</si>
  <si>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</si>
  <si>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</si>
  <si>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</si>
  <si>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</si>
  <si>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</si>
  <si>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</si>
  <si>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</si>
  <si>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</si>
  <si>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</si>
  <si>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</si>
  <si>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</si>
  <si>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</si>
  <si>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</si>
  <si>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</si>
  <si>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</si>
  <si>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</si>
  <si>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</si>
  <si>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</si>
  <si>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</si>
  <si>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</si>
  <si>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</si>
  <si>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</si>
  <si>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</si>
  <si>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</si>
  <si>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</si>
  <si>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</si>
  <si>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</si>
  <si>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</si>
  <si>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</si>
  <si>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</si>
  <si>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</si>
  <si>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</si>
  <si>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</si>
  <si>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</si>
  <si>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</si>
  <si>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</si>
  <si>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</si>
  <si>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</si>
  <si>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</si>
  <si>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</si>
  <si>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</si>
  <si>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</si>
  <si>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</si>
  <si>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</si>
  <si>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</si>
  <si>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</si>
  <si>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</si>
  <si>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</si>
  <si>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</si>
  <si>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</si>
  <si>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</si>
  <si>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</si>
  <si>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</si>
  <si>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</si>
  <si>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</si>
  <si>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</si>
  <si>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</si>
  <si>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</si>
  <si>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</si>
  <si>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</si>
  <si>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</si>
  <si>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</si>
  <si>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</si>
  <si>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</si>
  <si>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</si>
  <si>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</si>
  <si>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</si>
  <si>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</si>
  <si>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</si>
  <si>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</si>
  <si>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</si>
  <si>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</si>
  <si>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</si>
  <si>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</si>
  <si>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</si>
  <si>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</si>
  <si>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</si>
  <si>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</si>
  <si>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</si>
  <si>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</si>
  <si>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</si>
  <si>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</si>
  <si>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</si>
  <si>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</si>
  <si>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</si>
  <si>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</si>
  <si>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</si>
  <si>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</si>
  <si>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</si>
  <si>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</si>
  <si>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</si>
  <si>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</si>
  <si>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</si>
  <si>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</si>
  <si>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</si>
  <si>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</si>
  <si>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</si>
  <si>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</si>
  <si>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</si>
  <si>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</si>
  <si>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</si>
  <si>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</si>
  <si>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</si>
  <si>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</si>
  <si>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</si>
  <si>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</si>
  <si>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</si>
  <si>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</si>
  <si>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</si>
  <si>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</si>
  <si>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</si>
  <si>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</si>
  <si>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</si>
  <si>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</si>
  <si>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</si>
  <si>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</si>
  <si>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</si>
  <si>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</si>
  <si>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</si>
  <si>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</si>
  <si>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</si>
  <si>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</si>
  <si>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</si>
  <si>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</si>
  <si>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</si>
  <si>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</si>
  <si>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</si>
  <si>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</si>
  <si>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</si>
  <si>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</si>
  <si>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</si>
  <si>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</si>
  <si>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</si>
  <si>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</si>
  <si>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</si>
  <si>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</si>
  <si>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</si>
  <si>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</si>
  <si>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</si>
  <si>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</si>
  <si>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</si>
  <si>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</si>
  <si>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</si>
  <si>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</si>
  <si>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</si>
  <si>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</si>
  <si>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</si>
  <si>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</si>
  <si>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</si>
  <si>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</si>
  <si>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</si>
  <si>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</si>
  <si>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</si>
  <si>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</si>
  <si>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</si>
  <si>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</si>
  <si>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</si>
  <si>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</si>
  <si>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</si>
  <si>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</si>
  <si>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</si>
  <si>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</si>
  <si>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</si>
  <si>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</si>
  <si>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</si>
  <si>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</si>
  <si>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</si>
  <si>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</si>
  <si>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</si>
  <si>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</si>
  <si>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</si>
  <si>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</si>
  <si>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</si>
  <si>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</si>
  <si>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</si>
  <si>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</si>
  <si>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</si>
  <si>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</si>
  <si>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</si>
  <si>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</si>
  <si>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</si>
  <si>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</si>
  <si>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</si>
  <si>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</si>
  <si>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</si>
  <si>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</si>
  <si>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</si>
  <si>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</si>
  <si>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</si>
  <si>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</si>
  <si>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</si>
  <si>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</si>
  <si>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</si>
  <si>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</si>
  <si>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</si>
  <si>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</si>
  <si>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</si>
  <si>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</si>
  <si>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</si>
  <si>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</si>
  <si>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</si>
  <si>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</si>
  <si>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</si>
  <si>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</si>
  <si>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</si>
  <si>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</si>
  <si>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</si>
  <si>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</si>
  <si>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</si>
  <si>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</si>
  <si>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</si>
  <si>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</si>
  <si>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</si>
  <si>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</si>
  <si>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</si>
  <si>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</si>
  <si>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</si>
  <si>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</si>
  <si>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</si>
  <si>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</si>
  <si>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</si>
  <si>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</si>
  <si>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</si>
  <si>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</si>
  <si>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</si>
  <si>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</si>
  <si>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</si>
  <si>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</si>
  <si>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</si>
  <si>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</si>
  <si>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</si>
  <si>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</si>
  <si>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</si>
  <si>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</si>
  <si>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</si>
  <si>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</si>
  <si>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</si>
  <si>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</si>
  <si>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</si>
  <si>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</si>
  <si>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</si>
  <si>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</si>
  <si>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</si>
  <si>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</si>
  <si>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</si>
  <si>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</si>
  <si>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</si>
  <si>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</si>
  <si>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</si>
  <si>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</si>
  <si>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</si>
  <si>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</si>
  <si>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</si>
  <si>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</si>
  <si>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</si>
  <si>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</si>
  <si>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</si>
  <si>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</si>
  <si>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</si>
  <si>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</si>
  <si>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</si>
  <si>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</si>
  <si>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</si>
  <si>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</si>
  <si>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</si>
  <si>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</si>
  <si>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</si>
  <si>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</si>
  <si>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</si>
  <si>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</si>
  <si>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</si>
  <si>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</si>
  <si>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</si>
  <si>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</si>
  <si>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</si>
  <si>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</si>
  <si>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</si>
  <si>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</si>
  <si>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</si>
  <si>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</si>
  <si>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</si>
  <si>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</si>
  <si>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</si>
  <si>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</si>
  <si>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</si>
  <si>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</si>
  <si>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</si>
  <si>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</si>
  <si>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</si>
  <si>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</si>
  <si>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</si>
  <si>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</si>
  <si>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</si>
  <si>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</si>
  <si>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</si>
  <si>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</si>
  <si>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</si>
  <si>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</si>
  <si>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</si>
  <si>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</si>
  <si>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</si>
  <si>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</si>
  <si>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</si>
  <si>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</si>
  <si>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</si>
  <si>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</si>
  <si>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</si>
  <si>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</si>
  <si>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</si>
  <si>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</si>
  <si>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</si>
  <si>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</si>
  <si>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</si>
  <si>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</si>
  <si>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</si>
  <si>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</si>
  <si>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</si>
  <si>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</si>
  <si>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</si>
  <si>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</si>
  <si>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</si>
  <si>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</si>
  <si>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</si>
  <si>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</si>
  <si>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</si>
  <si>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</si>
  <si>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</si>
  <si>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</si>
  <si>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</si>
  <si>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</si>
  <si>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</si>
  <si>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</si>
  <si>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</si>
  <si>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</si>
  <si>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</si>
  <si>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</si>
  <si>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</si>
  <si>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</si>
  <si>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</si>
  <si>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</si>
  <si>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</si>
  <si>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</si>
  <si>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</si>
  <si>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</si>
  <si>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</si>
  <si>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</si>
  <si>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</si>
  <si>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</si>
  <si>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</si>
  <si>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</si>
  <si>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</si>
  <si>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</si>
  <si>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</si>
  <si>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</si>
  <si>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</si>
  <si>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</si>
  <si>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</si>
  <si>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</si>
  <si>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</si>
  <si>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</si>
  <si>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</si>
  <si>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</si>
  <si>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</si>
  <si>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</si>
  <si>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</si>
  <si>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</si>
  <si>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</si>
  <si>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</si>
  <si>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</si>
  <si>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</si>
  <si>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</si>
  <si>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</si>
  <si>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</si>
  <si>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</si>
  <si>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</si>
  <si>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</si>
  <si>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</si>
  <si>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</si>
  <si>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</si>
  <si>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</si>
  <si>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</si>
  <si>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</si>
  <si>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</si>
  <si>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</si>
  <si>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</si>
  <si>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</si>
  <si>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</si>
  <si>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</si>
  <si>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</si>
  <si>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</si>
  <si>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</si>
  <si>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</si>
  <si>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</si>
  <si>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</si>
  <si>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</si>
  <si>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</si>
  <si>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</si>
  <si>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</si>
  <si>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</si>
  <si>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</si>
  <si>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</si>
  <si>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</si>
  <si>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</si>
  <si>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</si>
  <si>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</si>
  <si>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</si>
  <si>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</si>
  <si>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</si>
  <si>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</si>
  <si>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</si>
  <si>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</si>
  <si>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</si>
  <si>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</si>
  <si>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</si>
  <si>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</si>
  <si>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</si>
  <si>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</si>
  <si>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</si>
  <si>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</si>
  <si>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</si>
  <si>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</si>
  <si>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</si>
  <si>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</si>
  <si>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</si>
  <si>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</si>
  <si>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</si>
  <si>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</si>
  <si>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</si>
  <si>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</si>
  <si>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</si>
  <si>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</si>
  <si>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</si>
  <si>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</si>
  <si>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</si>
  <si>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</si>
  <si>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</si>
  <si>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</si>
  <si>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</si>
  <si>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</si>
  <si>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</si>
  <si>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</si>
  <si>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</si>
  <si>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</si>
  <si>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</si>
  <si>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</si>
  <si>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</si>
  <si>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</si>
  <si>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</si>
  <si>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</si>
  <si>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</si>
  <si>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</si>
  <si>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</si>
  <si>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</si>
  <si>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</si>
  <si>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</si>
  <si>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</si>
  <si>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</si>
  <si>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</si>
  <si>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</si>
  <si>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</si>
  <si>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</si>
  <si>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</si>
  <si>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</si>
  <si>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</si>
  <si>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</si>
  <si>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</si>
  <si>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</si>
  <si>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</si>
  <si>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</si>
  <si>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</si>
  <si>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</si>
  <si>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</si>
  <si>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</si>
  <si>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</si>
  <si>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</si>
  <si>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</si>
  <si>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</si>
  <si>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</si>
  <si>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</si>
  <si>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</si>
  <si>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</si>
  <si>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</si>
  <si>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</si>
  <si>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</si>
  <si>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</si>
  <si>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</si>
  <si>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</si>
  <si>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</si>
  <si>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</si>
  <si>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</si>
  <si>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</si>
  <si>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</si>
  <si>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</si>
  <si>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</si>
  <si>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</si>
  <si>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</si>
  <si>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</si>
  <si>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</si>
  <si>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</si>
  <si>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</si>
  <si>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</si>
  <si>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</si>
  <si>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</si>
  <si>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</si>
  <si>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</si>
  <si>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</si>
  <si>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</si>
  <si>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</si>
  <si>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</si>
  <si>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</si>
  <si>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</si>
  <si>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</si>
  <si>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</si>
  <si>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</si>
  <si>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</si>
  <si>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</si>
  <si>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</si>
  <si>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</si>
  <si>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</si>
  <si>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</si>
  <si>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</si>
  <si>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</si>
  <si>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</si>
  <si>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</si>
  <si>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</si>
  <si>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</si>
  <si>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</si>
  <si>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</si>
  <si>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</si>
  <si>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</si>
  <si>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</si>
  <si>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</si>
  <si>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</si>
  <si>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</si>
  <si>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</si>
  <si>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</si>
  <si>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</si>
  <si>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</si>
  <si>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</si>
  <si>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</si>
  <si>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</si>
  <si>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</si>
  <si>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</si>
  <si>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</si>
  <si>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</si>
  <si>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</si>
  <si>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</si>
  <si>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</si>
  <si>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</si>
  <si>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</si>
  <si>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</si>
  <si>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</si>
  <si>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</si>
  <si>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</si>
  <si>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</si>
  <si>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</si>
  <si>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</si>
  <si>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</si>
  <si>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</si>
  <si>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</si>
  <si>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</si>
  <si>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</si>
  <si>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</si>
  <si>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</si>
  <si>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</si>
  <si>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</si>
  <si>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</si>
  <si>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</si>
  <si>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</si>
  <si>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</si>
  <si>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</si>
  <si>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</si>
  <si>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</si>
  <si>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</si>
  <si>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</si>
  <si>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</si>
  <si>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</si>
  <si>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</si>
  <si>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</si>
  <si>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</si>
  <si>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</si>
  <si>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</si>
  <si>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</si>
  <si>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</si>
  <si>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</si>
  <si>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</si>
  <si>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</si>
  <si>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</si>
  <si>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</si>
  <si>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</si>
  <si>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</si>
  <si>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</si>
  <si>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</si>
  <si>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</si>
  <si>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</si>
  <si>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</si>
  <si>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</si>
  <si>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</si>
  <si>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</si>
  <si>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</si>
  <si>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</si>
  <si>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</si>
  <si>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</si>
  <si>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</si>
  <si>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</si>
  <si>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</si>
  <si>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</si>
  <si>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</si>
  <si>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</si>
  <si>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</si>
  <si>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</si>
  <si>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</si>
  <si>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</si>
  <si>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</si>
  <si>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</si>
  <si>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</si>
  <si>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</si>
  <si>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</si>
  <si>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</si>
  <si>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</si>
  <si>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</si>
  <si>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</si>
  <si>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</si>
  <si>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</si>
  <si>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</si>
  <si>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</si>
  <si>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</si>
  <si>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</si>
  <si>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</si>
  <si>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</si>
  <si>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</si>
  <si>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</si>
  <si>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</si>
  <si>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</si>
  <si>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</si>
  <si>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</si>
  <si>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</si>
  <si>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</si>
  <si>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</si>
  <si>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</si>
  <si>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</si>
  <si>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</si>
  <si>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</si>
  <si>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</si>
  <si>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</si>
  <si>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</si>
  <si>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</si>
  <si>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</si>
  <si>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</si>
  <si>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</si>
  <si>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</si>
  <si>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</si>
  <si>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</si>
  <si>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</si>
  <si>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</si>
  <si>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</si>
  <si>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</si>
  <si>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</si>
  <si>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</si>
  <si>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</si>
  <si>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</si>
  <si>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</si>
  <si>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</si>
  <si>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</si>
  <si>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</si>
  <si>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</si>
  <si>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</si>
  <si>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</si>
  <si>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</si>
  <si>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</si>
  <si>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</si>
  <si>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</si>
  <si>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</si>
  <si>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</si>
  <si>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</si>
  <si>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</si>
  <si>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</si>
  <si>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</si>
  <si>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</si>
  <si>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</si>
  <si>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</si>
  <si>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</si>
  <si>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</si>
  <si>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</si>
  <si>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</si>
  <si>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</si>
  <si>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</si>
  <si>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</si>
  <si>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</si>
  <si>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</si>
  <si>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</si>
  <si>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</si>
  <si>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</si>
  <si>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</si>
  <si>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</si>
  <si>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</si>
  <si>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</si>
  <si>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</si>
  <si>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</si>
  <si>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</si>
  <si>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</si>
  <si>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</si>
  <si>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</si>
  <si>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</si>
  <si>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</si>
  <si>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</si>
  <si>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</si>
  <si>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</si>
  <si>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</si>
  <si>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</si>
  <si>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</si>
  <si>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</si>
  <si>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</si>
  <si>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</si>
  <si>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</si>
  <si>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</si>
  <si>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</si>
  <si>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</si>
  <si>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</si>
  <si>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</si>
  <si>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</si>
  <si>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</si>
  <si>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</si>
  <si>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</si>
  <si>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</si>
  <si>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</si>
  <si>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</si>
  <si>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</si>
  <si>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</si>
  <si>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</si>
  <si>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</si>
  <si>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</si>
  <si>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</si>
  <si>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</si>
  <si>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</si>
  <si>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</si>
  <si>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</si>
  <si>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</si>
  <si>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</si>
  <si>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</si>
  <si>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</si>
  <si>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</si>
  <si>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</si>
  <si>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</si>
  <si>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</si>
  <si>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</si>
  <si>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</si>
  <si>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</si>
  <si>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</si>
  <si>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</si>
  <si>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</si>
  <si>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</si>
  <si>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</si>
  <si>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</si>
  <si>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</si>
  <si>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</si>
  <si>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</si>
  <si>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</si>
  <si>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</si>
  <si>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</si>
  <si>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</si>
  <si>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</si>
  <si>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</si>
  <si>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</si>
  <si>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</si>
  <si>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</si>
  <si>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</si>
  <si>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</si>
  <si>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</si>
  <si>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</si>
  <si>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</si>
  <si>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</si>
  <si>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</si>
  <si>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</si>
  <si>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</si>
  <si>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</si>
  <si>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</si>
  <si>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</si>
  <si>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</si>
  <si>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</si>
  <si>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</si>
  <si>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</si>
  <si>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</si>
  <si>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</si>
  <si>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</si>
  <si>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</si>
  <si>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</si>
  <si>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</si>
  <si>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</si>
  <si>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</si>
  <si>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</si>
  <si>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</si>
  <si>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</si>
  <si>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</si>
  <si>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</si>
  <si>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</si>
  <si>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</si>
  <si>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</si>
  <si>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</si>
  <si>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</si>
  <si>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</si>
  <si>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</si>
  <si>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</si>
  <si>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</si>
  <si>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</si>
  <si>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</si>
  <si>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</si>
  <si>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</si>
  <si>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</si>
  <si>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</si>
  <si>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</si>
  <si>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</si>
  <si>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</si>
  <si>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</si>
  <si>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</si>
  <si>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</si>
  <si>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</si>
  <si>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</si>
  <si>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</si>
  <si>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</si>
  <si>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</si>
  <si>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</si>
  <si>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</si>
  <si>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</si>
  <si>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</si>
  <si>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</si>
  <si>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</si>
  <si>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</si>
  <si>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</si>
  <si>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</si>
  <si>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</si>
  <si>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</si>
  <si>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</si>
  <si>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</si>
  <si>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</si>
  <si>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</si>
  <si>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</si>
  <si>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</si>
  <si>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</si>
  <si>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</si>
  <si>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</si>
  <si>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</si>
  <si>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</si>
  <si>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</si>
  <si>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</si>
  <si>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</si>
  <si>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</si>
  <si>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</si>
  <si>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</si>
  <si>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</si>
  <si>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</si>
  <si>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</si>
  <si>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</si>
  <si>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</si>
  <si>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</si>
  <si>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</si>
  <si>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</si>
  <si>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</si>
  <si>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</si>
  <si>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</si>
  <si>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</si>
  <si>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</si>
  <si>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</si>
  <si>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</si>
  <si>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</si>
  <si>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</si>
  <si>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</si>
  <si>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</si>
  <si>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</si>
  <si>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</si>
  <si>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</si>
  <si>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</si>
  <si>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</si>
  <si>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</si>
  <si>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</si>
  <si>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</si>
  <si>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</si>
  <si>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</si>
  <si>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</si>
  <si>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</si>
  <si>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</si>
  <si>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</si>
  <si>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</si>
  <si>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</si>
  <si>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</si>
  <si>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</si>
  <si>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</si>
  <si>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</si>
  <si>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</si>
  <si>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</si>
  <si>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</si>
  <si>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</si>
  <si>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</si>
  <si>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</si>
  <si>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</si>
  <si>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</si>
  <si>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</si>
  <si>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</si>
  <si>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</si>
  <si>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</si>
  <si>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</si>
  <si>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</si>
  <si>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</si>
  <si>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</si>
  <si>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</si>
  <si>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</si>
  <si>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</si>
  <si>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</si>
  <si>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</si>
  <si>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</si>
  <si>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</si>
  <si>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</si>
  <si>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</si>
  <si>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</si>
  <si>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</si>
  <si>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</si>
  <si>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</si>
  <si>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</si>
  <si>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</si>
  <si>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</si>
  <si>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</si>
  <si>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</si>
  <si>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</si>
  <si>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</si>
  <si>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</si>
  <si>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</si>
  <si>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</si>
  <si>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</si>
  <si>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</si>
  <si>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</si>
  <si>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</si>
  <si>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</si>
  <si>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</si>
  <si>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</si>
  <si>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</si>
  <si>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</si>
  <si>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</si>
  <si>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</si>
  <si>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</si>
  <si>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</si>
  <si>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</si>
  <si>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</si>
  <si>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</si>
  <si>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</si>
  <si>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</si>
  <si>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</si>
  <si>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</si>
  <si>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</si>
  <si>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</si>
  <si>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</si>
  <si>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</si>
  <si>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</si>
  <si>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</si>
  <si>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</si>
  <si>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</si>
  <si>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</si>
  <si>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</si>
  <si>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</si>
  <si>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</si>
  <si>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</si>
  <si>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</si>
  <si>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</si>
  <si>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</si>
  <si>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</si>
  <si>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</si>
  <si>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</si>
  <si>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</si>
  <si>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</si>
  <si>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</si>
  <si>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</si>
  <si>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</si>
  <si>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</si>
  <si>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</si>
  <si>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</si>
  <si>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</si>
  <si>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</si>
  <si>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</si>
  <si>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</si>
  <si>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</si>
  <si>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</si>
  <si>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</si>
  <si>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</si>
  <si>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</si>
  <si>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</si>
  <si>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</si>
  <si>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</si>
  <si>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</si>
  <si>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</si>
  <si>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</si>
  <si>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</si>
  <si>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</si>
  <si>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</si>
  <si>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</si>
  <si>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</si>
  <si>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</si>
  <si>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</si>
  <si>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</si>
  <si>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</si>
  <si>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</si>
  <si>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</si>
  <si>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</si>
  <si>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</si>
  <si>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</si>
  <si>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</si>
  <si>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</si>
  <si>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</si>
  <si>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</si>
  <si>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</si>
  <si>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</si>
  <si>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</si>
  <si>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</si>
  <si>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</si>
  <si>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</si>
  <si>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</si>
  <si>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</si>
  <si>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</si>
  <si>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</si>
  <si>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</si>
  <si>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</si>
  <si>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</si>
  <si>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</si>
  <si>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</si>
  <si>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</si>
  <si>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</si>
  <si>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</si>
  <si>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</si>
  <si>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</si>
  <si>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</si>
  <si>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</si>
  <si>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</si>
  <si>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</si>
  <si>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</si>
  <si>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</si>
  <si>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</si>
  <si>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</si>
  <si>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</si>
  <si>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</si>
  <si>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</si>
  <si>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</si>
  <si>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</si>
  <si>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</si>
  <si>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</si>
  <si>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</si>
  <si>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</si>
  <si>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</si>
  <si>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</si>
  <si>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</si>
  <si>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</si>
  <si>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</si>
  <si>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</si>
  <si>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</si>
  <si>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</si>
  <si>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</si>
  <si>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</si>
  <si>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</si>
  <si>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</si>
  <si>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</si>
  <si>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</si>
  <si>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</si>
  <si>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</si>
  <si>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</si>
  <si>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</si>
  <si>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</si>
  <si>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</si>
  <si>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</si>
  <si>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</si>
  <si>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</si>
  <si>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</si>
  <si>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</si>
  <si>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</si>
  <si>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</si>
  <si>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</si>
  <si>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</si>
  <si>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</si>
  <si>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</si>
  <si>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</si>
  <si>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</si>
  <si>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</si>
  <si>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</si>
  <si>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</si>
  <si>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</si>
  <si>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</si>
  <si>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</si>
  <si>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</si>
  <si>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</si>
  <si>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</si>
  <si>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</si>
  <si>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</si>
  <si>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</si>
  <si>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</si>
  <si>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</si>
  <si>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</si>
  <si>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</si>
  <si>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</si>
  <si>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</si>
  <si>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</si>
  <si>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</si>
  <si>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</si>
  <si>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</si>
  <si>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</si>
  <si>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</si>
  <si>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</si>
  <si>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</si>
  <si>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</si>
  <si>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</si>
  <si>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</si>
  <si>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</si>
  <si>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</si>
  <si>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</si>
  <si>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</si>
  <si>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</si>
  <si>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</si>
  <si>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</si>
  <si>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</si>
  <si>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</si>
  <si>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</si>
  <si>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</si>
  <si>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</si>
  <si>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</si>
  <si>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</si>
  <si>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</si>
  <si>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</si>
  <si>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</si>
  <si>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</si>
  <si>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</si>
  <si>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</si>
  <si>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</si>
  <si>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</si>
  <si>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</si>
  <si>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</si>
  <si>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</si>
  <si>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</si>
  <si>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</si>
  <si>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</si>
  <si>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</si>
  <si>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</si>
  <si>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</si>
  <si>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</si>
  <si>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</si>
  <si>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</si>
  <si>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</si>
  <si>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</si>
  <si>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</si>
  <si>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</si>
  <si>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</si>
  <si>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</si>
  <si>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</si>
  <si>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</si>
  <si>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</si>
  <si>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</si>
  <si>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</si>
  <si>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</si>
  <si>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</si>
  <si>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</si>
  <si>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</si>
  <si>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</si>
  <si>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</si>
  <si>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</si>
  <si>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</si>
  <si>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</si>
  <si>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</si>
  <si>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</si>
  <si>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</si>
  <si>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</si>
  <si>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</si>
  <si>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</si>
  <si>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</si>
  <si>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</si>
  <si>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</si>
  <si>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</si>
  <si>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</si>
  <si>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</si>
  <si>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</si>
  <si>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</si>
  <si>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</si>
  <si>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</si>
  <si>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</si>
  <si>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</si>
  <si>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</si>
  <si>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</si>
  <si>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</si>
  <si>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</si>
  <si>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</si>
  <si>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</si>
  <si>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</si>
  <si>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</si>
  <si>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</si>
  <si>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</si>
  <si>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</si>
  <si>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</si>
  <si>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</si>
  <si>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</si>
  <si>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</si>
  <si>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</si>
  <si>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</si>
  <si>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</si>
  <si>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</si>
  <si>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</si>
  <si>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</si>
  <si>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</si>
  <si>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</si>
  <si>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</si>
  <si>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</si>
  <si>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</si>
  <si>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</si>
  <si>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</si>
  <si>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</si>
  <si>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</si>
  <si>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</si>
  <si>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</si>
  <si>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</si>
  <si>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</si>
  <si>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</si>
  <si>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</si>
  <si>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</si>
  <si>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</si>
  <si>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</si>
  <si>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</si>
  <si>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</si>
  <si>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</si>
  <si>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</si>
  <si>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</si>
  <si>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</si>
  <si>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</si>
  <si>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</si>
  <si>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</si>
  <si>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</si>
  <si>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</si>
  <si>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</si>
  <si>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</si>
  <si>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</si>
  <si>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</si>
  <si>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</si>
  <si>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</si>
  <si>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</si>
  <si>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</si>
  <si>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</si>
  <si>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</si>
  <si>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</si>
  <si>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</si>
  <si>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</si>
  <si>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</si>
  <si>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</si>
  <si>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</si>
  <si>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</si>
  <si>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</si>
  <si>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</si>
  <si>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</si>
  <si>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</si>
  <si>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</si>
  <si>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</si>
  <si>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</si>
  <si>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</si>
  <si>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</si>
  <si>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</si>
  <si>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</si>
  <si>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</si>
  <si>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</si>
  <si>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</si>
  <si>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</si>
  <si>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</si>
  <si>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</si>
  <si>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</si>
  <si>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</si>
  <si>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</si>
  <si>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</si>
  <si>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</si>
  <si>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</si>
  <si>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</si>
  <si>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</si>
  <si>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</si>
  <si>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</si>
  <si>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</si>
  <si>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</si>
  <si>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</si>
  <si>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</si>
  <si>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</si>
  <si>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</si>
  <si>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</si>
  <si>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</si>
  <si>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</si>
  <si>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</si>
  <si>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</si>
  <si>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</si>
  <si>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</si>
  <si>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</si>
  <si>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</si>
  <si>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</si>
  <si>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</si>
  <si>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</si>
  <si>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</si>
  <si>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</si>
  <si>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</si>
  <si>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</si>
  <si>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</si>
  <si>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</si>
  <si>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</si>
  <si>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</si>
  <si>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</si>
  <si>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</si>
  <si>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</si>
  <si>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</si>
  <si>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</si>
  <si>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</si>
  <si>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</si>
  <si>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</si>
  <si>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</si>
  <si>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</si>
  <si>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</si>
  <si>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</si>
  <si>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</si>
  <si>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</si>
  <si>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</si>
  <si>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</si>
  <si>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</si>
  <si>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</si>
  <si>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</si>
  <si>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</si>
  <si>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</si>
  <si>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</si>
  <si>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</si>
  <si>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</si>
  <si>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</si>
  <si>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</si>
  <si>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</si>
  <si>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</si>
  <si>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</si>
  <si>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</si>
  <si>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</si>
  <si>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</si>
  <si>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</si>
  <si>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</si>
  <si>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</si>
  <si>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</si>
  <si>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</si>
  <si>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</si>
  <si>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</si>
  <si>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</si>
  <si>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</si>
  <si>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</si>
  <si>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</si>
  <si>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</si>
  <si>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</si>
  <si>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</si>
  <si>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</si>
  <si>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</si>
  <si>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</si>
  <si>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</si>
  <si>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</si>
  <si>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</si>
  <si>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</si>
  <si>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</si>
  <si>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</si>
  <si>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</si>
  <si>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</si>
  <si>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</si>
  <si>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</si>
  <si>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</si>
  <si>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</si>
  <si>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</si>
  <si>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</si>
  <si>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</si>
  <si>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</si>
  <si>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</si>
  <si>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</si>
  <si>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</si>
  <si>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</si>
  <si>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</si>
  <si>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</si>
  <si>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</si>
  <si>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</si>
  <si>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</si>
  <si>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</si>
  <si>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</si>
  <si>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</si>
  <si>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</si>
  <si>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</si>
  <si>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</si>
  <si>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</si>
  <si>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</si>
  <si>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</si>
  <si>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</si>
  <si>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</si>
  <si>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</si>
  <si>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</si>
  <si>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</si>
  <si>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</si>
  <si>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</si>
  <si>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</si>
  <si>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</si>
  <si>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</si>
  <si>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</si>
  <si>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</si>
  <si>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</si>
  <si>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</si>
  <si>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</si>
  <si>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</si>
  <si>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</si>
  <si>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</si>
  <si>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</si>
  <si>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</si>
  <si>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</si>
  <si>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</si>
  <si>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</si>
  <si>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</si>
  <si>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</si>
  <si>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</si>
  <si>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</si>
  <si>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</si>
  <si>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</si>
  <si>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</si>
  <si>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</si>
  <si>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</si>
  <si>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</si>
  <si>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</si>
  <si>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</si>
  <si>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</si>
  <si>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</si>
  <si>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</si>
  <si>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</si>
  <si>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</si>
  <si>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</si>
  <si>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</si>
  <si>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</si>
  <si>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</si>
  <si>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</si>
  <si>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</si>
  <si>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</si>
  <si>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</si>
  <si>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</si>
  <si>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</si>
  <si>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</si>
  <si>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</si>
  <si>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</si>
  <si>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</si>
  <si>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</si>
  <si>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</si>
  <si>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</si>
  <si>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</si>
  <si>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</si>
  <si>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</si>
  <si>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</si>
  <si>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</si>
  <si>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</si>
  <si>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</si>
  <si>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</si>
  <si>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</si>
  <si>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</si>
  <si>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</si>
  <si>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</si>
  <si>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</si>
  <si>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</si>
  <si>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</si>
  <si>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</si>
  <si>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</si>
  <si>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</si>
  <si>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</si>
  <si>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</si>
  <si>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</si>
  <si>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</si>
  <si>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</si>
  <si>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</si>
  <si>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</si>
  <si>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</si>
  <si>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</si>
  <si>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</si>
  <si>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</si>
  <si>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</si>
  <si>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</si>
  <si>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</si>
  <si>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</si>
  <si>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</si>
  <si>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</si>
  <si>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</si>
  <si>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</si>
  <si>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</si>
  <si>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</si>
  <si>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</si>
  <si>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</si>
  <si>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</si>
  <si>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</si>
  <si>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</si>
  <si>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</si>
  <si>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</si>
  <si>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</si>
  <si>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</si>
  <si>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</si>
  <si>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</si>
  <si>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</si>
  <si>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</si>
  <si>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</si>
  <si>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</si>
  <si>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</si>
  <si>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</si>
  <si>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</si>
  <si>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</si>
  <si>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</si>
  <si>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</si>
  <si>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</si>
  <si>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</si>
  <si>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</si>
  <si>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</si>
  <si>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</si>
  <si>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</si>
  <si>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</si>
  <si>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</si>
  <si>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</si>
  <si>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</si>
  <si>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</si>
  <si>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</si>
  <si>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</si>
  <si>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</si>
  <si>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</si>
  <si>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</si>
  <si>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</si>
  <si>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</si>
  <si>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</si>
  <si>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</si>
  <si>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</si>
  <si>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</si>
  <si>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</si>
  <si>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</si>
  <si>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</si>
  <si>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</si>
  <si>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</si>
  <si>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</si>
  <si>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</si>
  <si>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</si>
  <si>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</si>
  <si>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</si>
  <si>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</si>
  <si>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</si>
  <si>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</si>
  <si>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</si>
  <si>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</si>
  <si>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</si>
  <si>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</si>
  <si>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</si>
  <si>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</si>
  <si>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</si>
  <si>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</si>
  <si>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</si>
  <si>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</si>
  <si>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</si>
  <si>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</si>
  <si>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</si>
  <si>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</si>
  <si>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</si>
  <si>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</si>
  <si>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</si>
  <si>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</si>
  <si>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</si>
  <si>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</si>
  <si>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</si>
  <si>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</si>
  <si>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</si>
  <si>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</si>
  <si>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</si>
  <si>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</si>
  <si>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</si>
  <si>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</si>
  <si>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</si>
  <si>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</si>
  <si>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</si>
  <si>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</si>
  <si>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</si>
  <si>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</si>
  <si>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</si>
  <si>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</si>
  <si>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</si>
  <si>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</si>
  <si>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</si>
  <si>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</si>
  <si>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</si>
  <si>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</si>
  <si>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</si>
  <si>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</si>
  <si>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</si>
  <si>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</si>
  <si>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</si>
  <si>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</si>
  <si>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</si>
  <si>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</si>
  <si>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</si>
  <si>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</si>
  <si>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</si>
  <si>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</si>
  <si>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</si>
  <si>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</si>
  <si>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</si>
  <si>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</si>
  <si>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</si>
  <si>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</si>
  <si>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</si>
  <si>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</si>
  <si>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</si>
  <si>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</si>
  <si>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</si>
  <si>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</si>
  <si>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</si>
  <si>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</si>
  <si>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</si>
  <si>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</si>
  <si>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</si>
  <si>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</si>
  <si>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</si>
  <si>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</si>
  <si>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</si>
  <si>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</si>
  <si>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</si>
  <si>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</si>
  <si>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</si>
  <si>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</si>
  <si>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</si>
  <si>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</si>
  <si>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</si>
  <si>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</si>
  <si>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</si>
  <si>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</si>
  <si>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</si>
  <si>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</si>
  <si>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</si>
  <si>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</si>
  <si>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</si>
  <si>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</si>
  <si>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</si>
  <si>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</si>
  <si>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</si>
  <si>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</si>
  <si>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</si>
  <si>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</si>
  <si>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</si>
  <si>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</si>
  <si>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</si>
  <si>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</si>
  <si>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</si>
  <si>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</si>
  <si>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</si>
  <si>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</si>
  <si>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</si>
  <si>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</si>
  <si>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</si>
  <si>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</si>
  <si>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</si>
  <si>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</si>
  <si>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</si>
  <si>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</si>
  <si>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</si>
  <si>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</si>
  <si>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</si>
  <si>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</si>
  <si>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</si>
  <si>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</si>
  <si>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</si>
  <si>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</si>
  <si>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</si>
  <si>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</si>
  <si>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</si>
  <si>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</si>
  <si>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</si>
  <si>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</si>
  <si>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</si>
  <si>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</si>
  <si>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</si>
  <si>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</si>
  <si>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</si>
  <si>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</si>
  <si>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</si>
  <si>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</si>
  <si>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</si>
  <si>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</si>
  <si>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</si>
  <si>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</si>
  <si>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</si>
  <si>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</si>
  <si>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</si>
  <si>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</si>
  <si>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</si>
  <si>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</si>
  <si>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</si>
  <si>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</si>
  <si>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</si>
  <si>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</si>
  <si>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</si>
  <si>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</si>
  <si>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</si>
  <si>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</si>
  <si>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</si>
  <si>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</si>
  <si>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</si>
  <si>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</si>
  <si>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</si>
  <si>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</si>
  <si>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</si>
  <si>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</si>
  <si>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</si>
  <si>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</si>
  <si>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</si>
  <si>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</si>
  <si>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</si>
  <si>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</si>
  <si>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</si>
  <si>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</si>
  <si>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</si>
  <si>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</si>
  <si>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</si>
  <si>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</si>
  <si>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</si>
  <si>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</si>
  <si>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</si>
  <si>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</si>
  <si>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</si>
  <si>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</si>
  <si>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</si>
  <si>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</si>
  <si>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</si>
  <si>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</si>
  <si>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</si>
  <si>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</si>
  <si>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</si>
  <si>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</si>
  <si>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</si>
  <si>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</si>
  <si>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</si>
  <si>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</si>
  <si>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</si>
  <si>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</si>
  <si>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</si>
  <si>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</si>
  <si>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</si>
  <si>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</si>
  <si>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</si>
  <si>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</si>
  <si>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</si>
  <si>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</si>
  <si>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</si>
  <si>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</si>
  <si>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</si>
  <si>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</si>
  <si>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</si>
  <si>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</si>
  <si>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</si>
  <si>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</si>
  <si>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</si>
  <si>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</si>
  <si>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</si>
  <si>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</si>
  <si>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</si>
  <si>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</si>
  <si>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</si>
  <si>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</si>
  <si>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</si>
  <si>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</si>
  <si>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</si>
  <si>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</si>
  <si>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</si>
  <si>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</si>
  <si>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</si>
  <si>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</si>
  <si>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</si>
  <si>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</si>
  <si>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</si>
  <si>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</si>
  <si>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</si>
  <si>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</si>
  <si>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</si>
  <si>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</si>
  <si>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</si>
  <si>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</si>
  <si>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</si>
  <si>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</si>
  <si>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</si>
  <si>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</si>
  <si>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</si>
  <si>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</si>
  <si>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</si>
  <si>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</si>
  <si>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</si>
  <si>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</si>
  <si>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</si>
  <si>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</si>
  <si>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</si>
  <si>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</si>
  <si>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</si>
  <si>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</si>
  <si>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</si>
  <si>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</si>
  <si>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</si>
  <si>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</si>
  <si>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</si>
  <si>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</si>
  <si>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</si>
  <si>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</si>
  <si>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</si>
  <si>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</si>
  <si>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</si>
  <si>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</si>
  <si>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</si>
  <si>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</si>
  <si>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</si>
  <si>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</si>
  <si>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</si>
  <si>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</si>
  <si>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</si>
  <si>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</si>
  <si>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</si>
  <si>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</si>
  <si>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</si>
  <si>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</si>
  <si>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</si>
  <si>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</si>
  <si>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</si>
  <si>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</si>
  <si>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</si>
  <si>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</si>
  <si>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</si>
  <si>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</si>
  <si>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</si>
  <si>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</si>
  <si>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</si>
  <si>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</si>
  <si>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</si>
  <si>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</si>
  <si>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</si>
  <si>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</si>
  <si>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</si>
  <si>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</si>
  <si>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</si>
  <si>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</si>
  <si>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</si>
  <si>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</si>
  <si>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</si>
  <si>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</si>
  <si>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</si>
  <si>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</si>
  <si>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</si>
  <si>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</si>
  <si>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</si>
  <si>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</si>
  <si>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</si>
  <si>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</si>
  <si>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</si>
  <si>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</si>
  <si>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</si>
  <si>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</si>
  <si>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</si>
  <si>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</si>
  <si>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</si>
  <si>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</si>
  <si>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</si>
  <si>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</si>
  <si>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</si>
  <si>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</si>
  <si>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</si>
  <si>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</si>
  <si>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</si>
  <si>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</si>
  <si>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</si>
  <si>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</si>
  <si>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</si>
  <si>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</si>
  <si>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</si>
  <si>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</si>
  <si>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</si>
  <si>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</si>
  <si>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</si>
  <si>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</si>
  <si>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</si>
  <si>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</si>
  <si>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</si>
  <si>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</si>
  <si>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</si>
  <si>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</si>
  <si>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</si>
  <si>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</si>
  <si>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</si>
  <si>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</si>
  <si>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</si>
  <si>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</si>
  <si>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</si>
  <si>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</si>
  <si>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</si>
  <si>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</si>
  <si>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</si>
  <si>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</si>
  <si>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</si>
  <si>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</si>
  <si>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</si>
  <si>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</si>
  <si>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</si>
  <si>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</si>
  <si>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</si>
  <si>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</si>
  <si>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</si>
  <si>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</si>
  <si>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</si>
  <si>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</si>
  <si>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</si>
  <si>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</si>
  <si>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</si>
  <si>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</si>
  <si>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</si>
  <si>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</si>
  <si>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</si>
  <si>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</si>
  <si>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</si>
  <si>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</si>
  <si>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</si>
  <si>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</si>
  <si>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</si>
  <si>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</si>
  <si>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</si>
  <si>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</si>
  <si>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</si>
  <si>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</si>
  <si>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</si>
  <si>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</si>
  <si>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</si>
  <si>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</si>
  <si>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</si>
  <si>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</si>
  <si>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</si>
  <si>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</si>
  <si>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</si>
  <si>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</si>
  <si>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</si>
  <si>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</si>
  <si>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</si>
  <si>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</si>
  <si>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</si>
  <si>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</si>
  <si>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</si>
  <si>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</si>
  <si>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</si>
  <si>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</si>
  <si>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</si>
  <si>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</si>
  <si>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</si>
  <si>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</si>
  <si>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</si>
  <si>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</si>
  <si>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</si>
  <si>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</si>
  <si>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</si>
  <si>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</si>
  <si>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</si>
  <si>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</si>
  <si>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</si>
  <si>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</si>
  <si>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</si>
  <si>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</si>
  <si>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</si>
  <si>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</si>
  <si>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</si>
  <si>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</si>
  <si>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</si>
  <si>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</si>
  <si>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</si>
  <si>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</si>
  <si>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</si>
  <si>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</si>
  <si>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</si>
  <si>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</si>
  <si>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</si>
  <si>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</si>
  <si>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</si>
  <si>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</si>
  <si>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</si>
  <si>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</si>
  <si>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</si>
  <si>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</si>
  <si>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</si>
  <si>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</si>
  <si>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</si>
  <si>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</si>
  <si>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</si>
  <si>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</si>
  <si>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</si>
  <si>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</si>
  <si>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</si>
  <si>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</si>
  <si>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</si>
  <si>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</si>
  <si>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</si>
  <si>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</si>
  <si>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</si>
  <si>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</si>
  <si>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</si>
  <si>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</si>
  <si>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</si>
  <si>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</si>
  <si>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</si>
  <si>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</si>
  <si>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</si>
  <si>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</si>
  <si>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</si>
  <si>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</si>
  <si>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</si>
  <si>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</si>
  <si>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</si>
  <si>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</si>
  <si>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</si>
  <si>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</si>
  <si>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</si>
  <si>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</si>
  <si>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</si>
  <si>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</si>
  <si>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</si>
  <si>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</si>
  <si>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</si>
  <si>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</si>
  <si>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</si>
  <si>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</si>
  <si>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</si>
  <si>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</si>
  <si>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</si>
  <si>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</si>
  <si>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</si>
  <si>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</si>
  <si>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</si>
  <si>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</si>
  <si>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</si>
  <si>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</si>
  <si>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</si>
  <si>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</si>
  <si>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</si>
  <si>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</si>
  <si>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</si>
  <si>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</si>
  <si>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</si>
  <si>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</si>
  <si>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</si>
  <si>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</si>
  <si>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</si>
  <si>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</si>
  <si>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</si>
  <si>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</si>
  <si>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</si>
  <si>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</si>
  <si>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</si>
  <si>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</si>
  <si>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</si>
  <si>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</si>
  <si>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</si>
  <si>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</si>
  <si>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</si>
  <si>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</si>
  <si>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</si>
  <si>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</si>
  <si>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</si>
  <si>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</si>
  <si>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</si>
  <si>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</si>
  <si>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</si>
  <si>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</si>
  <si>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</si>
  <si>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</si>
  <si>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</si>
  <si>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</si>
  <si>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</si>
  <si>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</si>
  <si>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</si>
  <si>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</si>
  <si>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</si>
  <si>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</si>
  <si>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</si>
  <si>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</si>
  <si>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</si>
  <si>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</si>
  <si>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</si>
  <si>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</si>
  <si>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</si>
  <si>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</si>
  <si>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</si>
  <si>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</si>
  <si>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</si>
  <si>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</si>
  <si>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</si>
  <si>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</si>
  <si>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</si>
  <si>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</si>
  <si>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</si>
  <si>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</si>
  <si>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</si>
  <si>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</si>
  <si>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</si>
  <si>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</si>
  <si>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</si>
  <si>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</si>
  <si>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</si>
  <si>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</si>
  <si>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</si>
  <si>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</si>
  <si>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</si>
  <si>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</si>
  <si>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</si>
  <si>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</si>
  <si>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</si>
  <si>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</si>
  <si>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</si>
  <si>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</si>
  <si>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</si>
  <si>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</si>
  <si>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</si>
  <si>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</si>
  <si>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</si>
  <si>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</si>
  <si>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</si>
  <si>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</si>
  <si>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</si>
  <si>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</si>
  <si>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</si>
  <si>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</si>
  <si>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</si>
  <si>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</si>
  <si>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</si>
  <si>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</si>
  <si>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</si>
  <si>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</si>
  <si>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</si>
  <si>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</si>
  <si>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</si>
  <si>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</si>
  <si>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</si>
  <si>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</si>
  <si>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</si>
  <si>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</si>
  <si>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</si>
  <si>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</si>
  <si>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</si>
  <si>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</si>
  <si>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</si>
  <si>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</si>
  <si>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</si>
  <si>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</si>
  <si>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</si>
  <si>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</si>
  <si>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</si>
  <si>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</si>
  <si>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</si>
  <si>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</si>
  <si>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</si>
  <si>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</si>
  <si>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</si>
  <si>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</si>
  <si>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</si>
  <si>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</si>
  <si>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</si>
  <si>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</si>
  <si>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</si>
  <si>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</si>
  <si>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</si>
  <si>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</si>
  <si>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</si>
  <si>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</si>
  <si>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</si>
  <si>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</si>
  <si>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</si>
  <si>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</si>
  <si>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</si>
  <si>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</si>
  <si>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</si>
  <si>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</si>
  <si>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</si>
  <si>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</si>
  <si>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</si>
  <si>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</si>
  <si>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</si>
  <si>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</si>
  <si>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</si>
  <si>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</si>
  <si>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</si>
  <si>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</si>
  <si>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</si>
  <si>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</si>
  <si>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</si>
  <si>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</si>
  <si>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</si>
  <si>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</si>
  <si>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</si>
  <si>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</si>
  <si>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</si>
  <si>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</si>
  <si>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</si>
  <si>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</si>
  <si>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</si>
  <si>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</si>
  <si>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</si>
  <si>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</si>
  <si>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</si>
  <si>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</si>
  <si>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</si>
  <si>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</si>
  <si>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</si>
  <si>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</si>
  <si>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</si>
  <si>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</si>
  <si>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</si>
  <si>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</si>
  <si>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</si>
  <si>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</si>
  <si>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</si>
  <si>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</si>
  <si>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</si>
  <si>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</si>
  <si>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</si>
  <si>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</si>
  <si>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</si>
  <si>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</si>
  <si>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</si>
  <si>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</si>
  <si>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</si>
  <si>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</si>
  <si>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</si>
  <si>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</si>
  <si>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</si>
  <si>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</si>
  <si>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</si>
  <si>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</si>
  <si>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</si>
  <si>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</si>
  <si>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</si>
  <si>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</si>
  <si>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</si>
  <si>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</si>
  <si>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</si>
  <si>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</si>
  <si>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</si>
  <si>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</si>
  <si>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</si>
  <si>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</si>
  <si>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</si>
  <si>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</si>
  <si>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</si>
  <si>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</si>
  <si>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</si>
  <si>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</si>
  <si>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</si>
  <si>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</si>
  <si>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</si>
  <si>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</si>
  <si>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</si>
  <si>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</si>
  <si>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</si>
  <si>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</si>
  <si>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</si>
  <si>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</si>
  <si>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</si>
  <si>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</si>
  <si>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</si>
  <si>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</si>
  <si>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</si>
  <si>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</si>
  <si>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</si>
  <si>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</si>
  <si>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</si>
  <si>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</si>
  <si>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</si>
  <si>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</si>
  <si>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</si>
  <si>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</si>
  <si>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</si>
  <si>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</si>
  <si>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</si>
  <si>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</si>
  <si>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</si>
  <si>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</si>
  <si>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</si>
  <si>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</si>
  <si>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</si>
  <si>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</si>
  <si>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</si>
  <si>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</si>
  <si>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</si>
  <si>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</si>
  <si>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</si>
  <si>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</si>
  <si>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</si>
  <si>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</si>
  <si>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</si>
  <si>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</si>
  <si>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</si>
  <si>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</si>
  <si>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</si>
  <si>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</si>
  <si>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</si>
  <si>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</si>
  <si>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</si>
  <si>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</si>
  <si>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</si>
  <si>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</si>
  <si>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</si>
  <si>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</si>
  <si>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</si>
  <si>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</si>
  <si>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</si>
  <si>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</si>
  <si>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</si>
  <si>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</si>
  <si>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</si>
  <si>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</si>
  <si>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</si>
  <si>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</si>
  <si>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</si>
  <si>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</si>
  <si>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</si>
  <si>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</si>
  <si>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</si>
  <si>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</si>
  <si>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</si>
  <si>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</si>
  <si>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</si>
  <si>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</si>
  <si>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</si>
  <si>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</si>
  <si>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</si>
  <si>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</si>
  <si>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</si>
  <si>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</si>
  <si>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</si>
  <si>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</si>
  <si>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</si>
  <si>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</si>
  <si>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</si>
  <si>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</si>
  <si>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</si>
  <si>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</si>
  <si>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</si>
  <si>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</si>
  <si>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</si>
  <si>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</si>
  <si>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</si>
  <si>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</si>
  <si>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</si>
  <si>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</si>
  <si>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</si>
  <si>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</si>
  <si>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</si>
  <si>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</si>
  <si>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</si>
  <si>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</si>
  <si>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</si>
  <si>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</si>
  <si>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</si>
  <si>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</si>
  <si>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</si>
  <si>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</si>
  <si>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</si>
  <si>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</si>
  <si>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</si>
  <si>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</si>
  <si>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</si>
  <si>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</si>
  <si>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</si>
  <si>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</si>
  <si>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</si>
  <si>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</si>
  <si>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</si>
  <si>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</si>
  <si>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</si>
  <si>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</si>
  <si>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</si>
  <si>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</si>
  <si>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</si>
  <si>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</si>
  <si>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</si>
  <si>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</si>
  <si>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</si>
  <si>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</si>
  <si>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</si>
  <si>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</si>
  <si>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</si>
  <si>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</si>
  <si>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</si>
  <si>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</si>
  <si>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</si>
  <si>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</si>
  <si>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</si>
  <si>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</si>
  <si>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</si>
  <si>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</si>
  <si>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</si>
  <si>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</si>
  <si>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</si>
  <si>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</si>
  <si>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</si>
  <si>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</si>
  <si>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</si>
  <si>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</si>
  <si>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</si>
  <si>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</si>
  <si>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</si>
  <si>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</si>
  <si>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</si>
  <si>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</si>
  <si>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</si>
  <si>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</si>
  <si>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</si>
  <si>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</si>
  <si>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</si>
  <si>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</si>
  <si>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</si>
  <si>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</si>
  <si>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</si>
  <si>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</si>
  <si>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</si>
  <si>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</si>
  <si>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</si>
  <si>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</si>
  <si>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</si>
  <si>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</si>
  <si>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</si>
  <si>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</si>
  <si>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</si>
  <si>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</si>
  <si>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</si>
  <si>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</si>
  <si>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</si>
  <si>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</si>
  <si>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</si>
  <si>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</si>
  <si>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</si>
  <si>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</si>
  <si>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</si>
  <si>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</si>
  <si>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</si>
  <si>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</si>
  <si>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</si>
  <si>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</si>
  <si>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</si>
  <si>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</si>
  <si>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</si>
  <si>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</si>
  <si>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</si>
  <si>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</si>
  <si>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</si>
  <si>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</si>
  <si>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</si>
  <si>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</si>
  <si>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</si>
  <si>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</si>
  <si>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</si>
  <si>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</si>
  <si>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</si>
  <si>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</si>
  <si>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</si>
  <si>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</si>
  <si>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</si>
  <si>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</si>
  <si>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</si>
  <si>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</si>
  <si>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</si>
  <si>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</si>
  <si>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</si>
  <si>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</si>
  <si>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</si>
  <si>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</si>
  <si>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</si>
  <si>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</si>
  <si>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</si>
  <si>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</si>
  <si>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</si>
  <si>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</si>
  <si>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</si>
  <si>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</si>
  <si>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</si>
  <si>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</si>
  <si>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</si>
  <si>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</si>
  <si>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</si>
  <si>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</si>
  <si>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</si>
  <si>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</si>
  <si>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</si>
  <si>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</si>
  <si>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</si>
  <si>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</si>
  <si>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</si>
  <si>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</si>
  <si>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</si>
  <si>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</si>
  <si>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</si>
  <si>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</si>
  <si>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</si>
  <si>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</si>
  <si>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</si>
  <si>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</si>
  <si>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</si>
  <si>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</si>
  <si>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</si>
  <si>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</si>
  <si>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</si>
  <si>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</si>
  <si>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</si>
  <si>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</si>
  <si>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</si>
  <si>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</si>
  <si>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</si>
  <si>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</si>
  <si>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</si>
  <si>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</si>
  <si>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</si>
  <si>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</si>
  <si>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</si>
  <si>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</si>
  <si>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</si>
  <si>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</si>
  <si>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</si>
  <si>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</si>
  <si>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</si>
  <si>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</si>
  <si>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</si>
  <si>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</si>
  <si>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</si>
  <si>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</si>
  <si>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</si>
  <si>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</si>
  <si>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</si>
  <si>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</si>
  <si>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</si>
  <si>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</si>
  <si>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</si>
  <si>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</si>
  <si>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</si>
  <si>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</si>
  <si>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</si>
  <si>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</si>
  <si>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</si>
  <si>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</si>
  <si>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</si>
  <si>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</si>
  <si>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</si>
  <si>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</si>
  <si>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</si>
  <si>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</si>
  <si>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</si>
  <si>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</si>
  <si>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</si>
  <si>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</si>
  <si>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</si>
  <si>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</si>
  <si>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</si>
  <si>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</si>
  <si>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</si>
  <si>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</si>
  <si>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</si>
  <si>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</si>
  <si>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</si>
  <si>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</si>
  <si>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</si>
  <si>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</si>
  <si>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</si>
  <si>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</si>
  <si>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</si>
  <si>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</si>
  <si>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</si>
  <si>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</si>
  <si>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</si>
  <si>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</si>
  <si>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</si>
  <si>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</si>
  <si>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</si>
  <si>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</si>
  <si>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</si>
  <si>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</si>
  <si>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</si>
  <si>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</si>
  <si>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</si>
  <si>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</si>
  <si>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</si>
  <si>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</si>
  <si>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</si>
  <si>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</si>
  <si>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</si>
  <si>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</si>
  <si>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</si>
  <si>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</si>
  <si>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</si>
  <si>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</si>
  <si>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</si>
  <si>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</si>
  <si>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</si>
  <si>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</si>
  <si>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</si>
  <si>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</si>
  <si>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</si>
  <si>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</si>
  <si>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</si>
  <si>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</si>
  <si>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</si>
  <si>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</si>
  <si>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</si>
  <si>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</si>
  <si>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</si>
  <si>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</si>
  <si>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</si>
  <si>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</si>
  <si>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</si>
  <si>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</si>
  <si>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</si>
  <si>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</si>
  <si>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</si>
  <si>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</si>
  <si>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</si>
  <si>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</si>
  <si>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</si>
  <si>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</si>
  <si>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</si>
  <si>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</si>
  <si>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</si>
  <si>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</si>
  <si>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</si>
  <si>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</si>
  <si>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</si>
  <si>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</si>
  <si>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</si>
  <si>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</si>
  <si>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</si>
  <si>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</si>
  <si>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</si>
  <si>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</si>
  <si>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</si>
  <si>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</si>
  <si>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</si>
  <si>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</si>
  <si>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</si>
  <si>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</si>
  <si>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</si>
  <si>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</si>
  <si>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</si>
  <si>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</si>
  <si>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</si>
  <si>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</si>
  <si>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</si>
  <si>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</si>
  <si>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</si>
  <si>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</si>
  <si>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</si>
  <si>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</si>
  <si>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</si>
  <si>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</si>
  <si>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</si>
  <si>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</si>
  <si>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</si>
  <si>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</si>
  <si>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</si>
  <si>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</si>
  <si>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</si>
  <si>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</si>
  <si>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</si>
  <si>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</si>
  <si>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</si>
  <si>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</si>
  <si>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</si>
  <si>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</si>
  <si>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</si>
  <si>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</si>
  <si>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</si>
  <si>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</si>
  <si>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</si>
  <si>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</si>
  <si>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</si>
  <si>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</si>
  <si>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</si>
  <si>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</si>
  <si>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</si>
  <si>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</si>
  <si>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</si>
  <si>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</si>
  <si>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</si>
  <si>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</si>
  <si>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</si>
  <si>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</si>
  <si>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</si>
  <si>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</si>
  <si>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</si>
  <si>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</si>
  <si>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</si>
  <si>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</si>
  <si>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</si>
  <si>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</si>
  <si>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</si>
  <si>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</si>
  <si>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</si>
  <si>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</si>
  <si>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</si>
  <si>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</si>
  <si>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</si>
  <si>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</si>
  <si>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</si>
  <si>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</si>
  <si>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</si>
  <si>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</si>
  <si>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</si>
  <si>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</si>
  <si>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</si>
  <si>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</si>
  <si>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</si>
  <si>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</si>
  <si>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</si>
  <si>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</si>
  <si>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</si>
  <si>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</si>
  <si>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</si>
  <si>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</si>
  <si>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</si>
  <si>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</si>
  <si>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</si>
  <si>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</si>
  <si>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</si>
  <si>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</si>
  <si>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</si>
  <si>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</si>
  <si>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</si>
  <si>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</si>
  <si>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</si>
  <si>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</si>
  <si>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</si>
  <si>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</si>
  <si>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</si>
  <si>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</si>
  <si>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</si>
  <si>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</si>
  <si>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</si>
  <si>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</si>
  <si>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</si>
  <si>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</si>
  <si>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</si>
  <si>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</si>
  <si>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</si>
  <si>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</si>
  <si>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</si>
  <si>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</si>
  <si>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</si>
  <si>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</si>
  <si>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</si>
  <si>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</si>
  <si>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</si>
  <si>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</si>
  <si>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</si>
  <si>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</si>
  <si>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</si>
  <si>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</si>
  <si>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</si>
  <si>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</si>
  <si>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</si>
  <si>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</si>
  <si>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</si>
  <si>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</si>
  <si>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</si>
  <si>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</si>
  <si>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</si>
  <si>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</si>
  <si>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</si>
  <si>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</si>
  <si>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</si>
  <si>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</si>
  <si>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</si>
  <si>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</si>
  <si>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</si>
  <si>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</si>
  <si>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</si>
  <si>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</si>
  <si>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</si>
  <si>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</si>
  <si>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</si>
  <si>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</si>
  <si>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</si>
  <si>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</si>
  <si>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</si>
  <si>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</si>
  <si>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</si>
  <si>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</si>
  <si>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</si>
  <si>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</si>
  <si>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</si>
  <si>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</si>
  <si>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</si>
  <si>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</si>
  <si>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</si>
  <si>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</si>
  <si>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</si>
  <si>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</si>
  <si>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</si>
  <si>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</si>
  <si>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</si>
  <si>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</si>
  <si>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</si>
  <si>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</si>
  <si>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</si>
  <si>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</si>
  <si>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</si>
  <si>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</si>
  <si>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</si>
  <si>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</si>
  <si>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</si>
  <si>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</si>
  <si>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</si>
  <si>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</si>
  <si>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</si>
  <si>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</si>
  <si>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</si>
  <si>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</si>
  <si>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</si>
  <si>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</si>
  <si>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</si>
  <si>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</si>
  <si>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</si>
  <si>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</si>
  <si>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</si>
  <si>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</si>
  <si>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</si>
  <si>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</si>
  <si>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</si>
  <si>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</si>
  <si>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</si>
  <si>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</si>
  <si>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</si>
  <si>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</si>
  <si>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</si>
  <si>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</si>
  <si>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</si>
  <si>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</si>
  <si>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</si>
  <si>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</si>
  <si>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</si>
  <si>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</si>
  <si>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</si>
  <si>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</si>
  <si>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</si>
  <si>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</si>
  <si>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</si>
  <si>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</si>
  <si>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</si>
  <si>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</si>
  <si>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</si>
  <si>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</si>
  <si>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</si>
  <si>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</si>
  <si>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</si>
  <si>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</si>
  <si>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</si>
  <si>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</si>
  <si>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</si>
  <si>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</si>
  <si>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</si>
  <si>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</si>
  <si>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</si>
  <si>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</si>
  <si>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</si>
  <si>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</si>
  <si>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</si>
  <si>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</si>
  <si>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</si>
  <si>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</si>
  <si>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</si>
  <si>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</si>
  <si>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</si>
  <si>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</si>
  <si>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</si>
  <si>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</si>
  <si>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</si>
  <si>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</si>
  <si>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</si>
  <si>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</si>
  <si>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</si>
  <si>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</si>
  <si>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</si>
  <si>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</si>
  <si>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</si>
  <si>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</si>
  <si>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</si>
  <si>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</si>
  <si>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</si>
  <si>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</si>
  <si>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</si>
  <si>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</si>
  <si>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</si>
  <si>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</si>
  <si>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</si>
  <si>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</si>
  <si>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</si>
  <si>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</si>
  <si>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</si>
  <si>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</si>
  <si>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</si>
  <si>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</si>
  <si>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</si>
  <si>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</si>
  <si>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</si>
  <si>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</si>
  <si>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</si>
  <si>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</si>
  <si>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</si>
  <si>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</si>
  <si>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</si>
  <si>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</si>
  <si>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</si>
  <si>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</si>
  <si>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</si>
  <si>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</si>
  <si>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</si>
  <si>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</si>
  <si>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</si>
  <si>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</si>
  <si>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</si>
  <si>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</si>
  <si>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</si>
  <si>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</si>
  <si>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</si>
  <si>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</si>
  <si>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</si>
  <si>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</si>
  <si>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</si>
  <si>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</si>
  <si>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</si>
  <si>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</si>
  <si>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</si>
  <si>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</si>
  <si>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</si>
  <si>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</si>
  <si>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</si>
  <si>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</si>
  <si>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</si>
  <si>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</si>
  <si>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</si>
  <si>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</si>
  <si>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</si>
  <si>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</si>
  <si>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</si>
  <si>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</si>
  <si>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</si>
  <si>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</si>
  <si>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</si>
  <si>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</si>
  <si>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</si>
  <si>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</si>
  <si>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</si>
  <si>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</si>
  <si>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</si>
  <si>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</si>
  <si>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</si>
  <si>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</si>
  <si>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</si>
  <si>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</si>
  <si>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</si>
  <si>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</si>
  <si>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</si>
  <si>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</si>
  <si>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</si>
  <si>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</si>
  <si>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</si>
  <si>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</si>
  <si>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</si>
  <si>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</si>
  <si>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</si>
  <si>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</si>
  <si>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</si>
  <si>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</si>
  <si>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</si>
  <si>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</si>
  <si>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</si>
  <si>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</si>
  <si>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</si>
  <si>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</si>
  <si>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</si>
  <si>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</si>
  <si>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</si>
  <si>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</si>
  <si>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</si>
  <si>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</si>
  <si>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</si>
  <si>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</si>
  <si>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</si>
  <si>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</si>
  <si>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</si>
  <si>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</si>
  <si>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</si>
  <si>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</si>
  <si>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</si>
  <si>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</si>
  <si>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</si>
  <si>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</si>
  <si>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</si>
  <si>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</si>
  <si>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</si>
  <si>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</si>
  <si>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</si>
  <si>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</si>
  <si>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</si>
  <si>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</si>
  <si>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</si>
  <si>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</si>
  <si>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</si>
  <si>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</si>
  <si>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</si>
  <si>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</si>
  <si>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</si>
  <si>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</si>
  <si>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</si>
  <si>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</si>
  <si>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</si>
  <si>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</si>
  <si>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</si>
  <si>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</si>
  <si>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</si>
  <si>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</si>
  <si>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</si>
  <si>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</si>
  <si>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</si>
  <si>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</si>
  <si>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</si>
  <si>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</si>
  <si>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</si>
  <si>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</si>
  <si>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</si>
  <si>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</si>
  <si>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</si>
  <si>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</si>
  <si>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</si>
  <si>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</si>
  <si>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</si>
  <si>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</si>
  <si>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</si>
  <si>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</si>
  <si>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</si>
  <si>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</si>
  <si>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</si>
  <si>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</si>
  <si>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</si>
  <si>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</si>
  <si>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</si>
  <si>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</si>
  <si>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</si>
  <si>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</si>
  <si>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</si>
  <si>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</si>
  <si>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</si>
  <si>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</si>
  <si>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</si>
  <si>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</si>
  <si>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</si>
  <si>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</si>
  <si>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</si>
  <si>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</si>
  <si>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</si>
  <si>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</si>
  <si>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</si>
  <si>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</si>
  <si>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</si>
  <si>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</si>
  <si>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</si>
  <si>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</si>
  <si>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</si>
  <si>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</si>
  <si>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</si>
  <si>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</si>
  <si>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</si>
  <si>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</si>
  <si>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</si>
  <si>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</si>
  <si>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</si>
  <si>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</si>
  <si>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</si>
  <si>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</si>
  <si>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</si>
  <si>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</si>
  <si>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</si>
  <si>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</si>
  <si>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</si>
  <si>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</si>
  <si>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</si>
  <si>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</si>
  <si>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</si>
  <si>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</si>
  <si>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</si>
  <si>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</si>
  <si>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</si>
  <si>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</si>
  <si>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</si>
  <si>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</si>
  <si>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</si>
  <si>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</si>
  <si>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</si>
  <si>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</si>
  <si>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</si>
  <si>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</si>
  <si>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</si>
  <si>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</si>
  <si>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</si>
  <si>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</si>
  <si>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</si>
  <si>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</si>
  <si>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</si>
  <si>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</si>
  <si>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</si>
  <si>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</si>
  <si>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</si>
  <si>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</si>
  <si>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</si>
  <si>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</si>
  <si>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</si>
  <si>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</si>
  <si>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</si>
  <si>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</si>
  <si>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</si>
  <si>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</si>
  <si>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</si>
  <si>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</si>
  <si>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</si>
  <si>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</si>
  <si>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</si>
  <si>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</si>
  <si>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</si>
  <si>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</si>
  <si>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</si>
  <si>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</si>
  <si>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</si>
  <si>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</si>
  <si>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</si>
  <si>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</si>
  <si>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</si>
  <si>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</si>
  <si>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</si>
  <si>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</si>
  <si>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</si>
  <si>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</si>
  <si>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</si>
  <si>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</si>
  <si>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</si>
  <si>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</si>
  <si>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</si>
  <si>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</si>
  <si>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</si>
  <si>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</si>
  <si>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</si>
  <si>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</si>
  <si>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</si>
  <si>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</si>
  <si>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</si>
  <si>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</si>
  <si>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</si>
  <si>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</si>
  <si>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</si>
  <si>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</si>
  <si>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</si>
  <si>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</si>
  <si>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</si>
  <si>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</si>
  <si>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</si>
  <si>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</si>
  <si>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</si>
  <si>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</si>
  <si>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</si>
  <si>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</si>
  <si>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</si>
  <si>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</si>
  <si>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</si>
  <si>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</si>
  <si>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</si>
  <si>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</si>
  <si>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</si>
  <si>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</si>
  <si>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</si>
  <si>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</si>
  <si>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</si>
  <si>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</si>
  <si>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</si>
  <si>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</si>
  <si>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</si>
  <si>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</si>
  <si>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</si>
  <si>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</si>
  <si>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</si>
  <si>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</si>
  <si>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</si>
  <si>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</si>
  <si>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</si>
  <si>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</si>
  <si>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</si>
  <si>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</si>
  <si>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</si>
  <si>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</si>
  <si>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</si>
  <si>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</si>
  <si>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</si>
  <si>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</si>
  <si>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</si>
  <si>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</si>
  <si>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</si>
  <si>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</si>
  <si>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</si>
  <si>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</si>
  <si>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</si>
  <si>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</si>
  <si>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</si>
  <si>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</si>
  <si>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</si>
  <si>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</si>
  <si>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</si>
  <si>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</si>
  <si>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</si>
  <si>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</si>
  <si>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</si>
  <si>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</si>
  <si>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</si>
  <si>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</si>
  <si>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</si>
  <si>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</si>
  <si>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</si>
  <si>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</si>
  <si>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</si>
  <si>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</si>
  <si>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</si>
  <si>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</si>
  <si>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</si>
  <si>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</si>
  <si>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</si>
  <si>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</si>
  <si>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</si>
  <si>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</si>
  <si>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</si>
  <si>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</si>
  <si>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</si>
  <si>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</si>
  <si>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</si>
  <si>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</si>
  <si>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</si>
  <si>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</si>
  <si>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</si>
  <si>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</si>
  <si>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</si>
  <si>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</si>
  <si>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</si>
  <si>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</si>
  <si>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</si>
  <si>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</si>
  <si>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</si>
  <si>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</si>
  <si>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</si>
  <si>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</si>
  <si>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</si>
  <si>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</si>
  <si>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</si>
  <si>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</si>
  <si>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</si>
  <si>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</si>
  <si>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</si>
  <si>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</si>
  <si>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</si>
  <si>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</si>
  <si>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</si>
  <si>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</si>
  <si>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</si>
  <si>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</si>
  <si>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</si>
  <si>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</si>
  <si>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</si>
  <si>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</si>
  <si>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</si>
  <si>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</si>
  <si>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</si>
  <si>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</si>
  <si>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</si>
  <si>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</si>
  <si>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</si>
  <si>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</si>
  <si>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</si>
  <si>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</si>
  <si>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</si>
  <si>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</si>
  <si>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</si>
  <si>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</si>
  <si>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</si>
  <si>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</si>
  <si>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</si>
  <si>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</si>
  <si>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</si>
  <si>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</si>
  <si>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</si>
  <si>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</si>
  <si>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</si>
  <si>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</si>
  <si>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</si>
  <si>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</si>
  <si>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</si>
  <si>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</si>
  <si>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</si>
  <si>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</si>
  <si>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</si>
  <si>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</si>
  <si>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</si>
  <si>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</si>
  <si>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</si>
  <si>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</si>
  <si>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</si>
  <si>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</si>
  <si>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</si>
  <si>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</si>
  <si>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</si>
  <si>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</si>
  <si>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</si>
  <si>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</si>
  <si>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</si>
  <si>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</si>
  <si>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</si>
  <si>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</si>
  <si>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</si>
  <si>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</si>
  <si>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</si>
  <si>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</si>
  <si>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</si>
  <si>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</si>
  <si>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</si>
  <si>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</si>
  <si>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</si>
  <si>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</si>
  <si>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</si>
  <si>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</si>
  <si>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</si>
  <si>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</si>
  <si>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</si>
  <si>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</si>
  <si>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</si>
  <si>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</si>
  <si>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</si>
  <si>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</si>
  <si>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</si>
  <si>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</si>
  <si>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</si>
  <si>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</si>
  <si>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</si>
  <si>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</si>
  <si>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</si>
  <si>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</si>
  <si>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</si>
  <si>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</si>
  <si>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</si>
  <si>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</si>
  <si>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</si>
  <si>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</si>
  <si>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</si>
  <si>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</si>
  <si>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</si>
  <si>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</si>
  <si>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</si>
  <si>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</si>
  <si>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</si>
  <si>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</si>
  <si>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</si>
  <si>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</si>
  <si>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</si>
  <si>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</si>
  <si>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</si>
  <si>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</si>
  <si>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</si>
  <si>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</si>
  <si>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</si>
  <si>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</si>
  <si>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</si>
  <si>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</si>
  <si>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</si>
  <si>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</si>
  <si>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</si>
  <si>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</si>
  <si>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</si>
  <si>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</si>
  <si>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</si>
  <si>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</si>
  <si>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</si>
  <si>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</si>
  <si>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</si>
  <si>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</si>
  <si>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</si>
  <si>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</si>
  <si>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</si>
  <si>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</si>
  <si>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</si>
  <si>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</si>
  <si>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</si>
  <si>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</si>
  <si>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</si>
  <si>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</si>
  <si>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</si>
  <si>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</si>
  <si>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</si>
  <si>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</si>
  <si>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</si>
  <si>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</si>
  <si>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</si>
  <si>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</si>
  <si>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</si>
  <si>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</si>
  <si>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</si>
  <si>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</si>
  <si>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</si>
  <si>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</si>
  <si>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</si>
  <si>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</si>
  <si>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</si>
  <si>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</si>
  <si>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</si>
  <si>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</si>
  <si>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</si>
  <si>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</si>
  <si>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</si>
  <si>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</si>
  <si>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</si>
  <si>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</si>
  <si>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</si>
  <si>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</si>
  <si>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</si>
  <si>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</si>
  <si>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</si>
  <si>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</si>
  <si>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</si>
  <si>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</si>
  <si>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</si>
  <si>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</si>
  <si>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</si>
  <si>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</si>
  <si>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</si>
  <si>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</si>
  <si>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</si>
  <si>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</si>
  <si>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</si>
  <si>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</si>
  <si>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</si>
  <si>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</si>
  <si>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</si>
  <si>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</si>
  <si>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</si>
  <si>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</si>
  <si>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</si>
  <si>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</si>
  <si>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</si>
  <si>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</si>
  <si>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</si>
  <si>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</si>
  <si>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</si>
  <si>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</si>
  <si>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</si>
  <si>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</si>
  <si>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</si>
  <si>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</si>
  <si>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</si>
  <si>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</si>
  <si>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</si>
  <si>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</si>
  <si>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</si>
  <si>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</si>
  <si>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</si>
  <si>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</si>
  <si>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</si>
  <si>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</si>
  <si>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</si>
  <si>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</si>
  <si>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</si>
  <si>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</si>
  <si>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</si>
  <si>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</si>
  <si>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</si>
  <si>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</si>
  <si>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</si>
  <si>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</si>
  <si>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</si>
  <si>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</si>
  <si>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</si>
  <si>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</si>
  <si>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</si>
  <si>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</si>
  <si>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</si>
  <si>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</si>
  <si>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</si>
  <si>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</si>
  <si>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</si>
  <si>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</si>
  <si>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</si>
  <si>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</si>
  <si>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</si>
  <si>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</si>
  <si>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</si>
  <si>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</si>
  <si>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</si>
  <si>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</si>
  <si>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</si>
  <si>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</si>
  <si>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</si>
  <si>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</si>
  <si>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</si>
  <si>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</si>
  <si>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</si>
  <si>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</si>
  <si>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</si>
  <si>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</si>
  <si>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</si>
  <si>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</si>
  <si>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</si>
  <si>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</si>
  <si>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</si>
  <si>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</si>
  <si>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</si>
  <si>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</si>
  <si>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</si>
  <si>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</si>
  <si>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</si>
  <si>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</si>
  <si>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</si>
  <si>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</si>
  <si>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</si>
  <si>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</si>
  <si>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</si>
  <si>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</si>
  <si>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</si>
  <si>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</si>
  <si>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</si>
  <si>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</si>
  <si>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</si>
  <si>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</si>
  <si>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</si>
  <si>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</si>
  <si>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</si>
  <si>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</si>
  <si>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</si>
  <si>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</si>
  <si>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</si>
  <si>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</si>
  <si>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</si>
  <si>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</si>
  <si>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</si>
  <si>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</si>
  <si>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</si>
  <si>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</si>
  <si>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</si>
  <si>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</si>
  <si>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</si>
  <si>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</si>
  <si>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</si>
  <si>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</si>
  <si>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</si>
  <si>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</si>
  <si>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</si>
  <si>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</si>
  <si>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</si>
  <si>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</si>
  <si>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</si>
  <si>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</si>
  <si>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</si>
  <si>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</si>
  <si>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</si>
  <si>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</si>
  <si>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</si>
  <si>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</si>
  <si>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</si>
  <si>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</si>
  <si>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</si>
  <si>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</si>
  <si>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</si>
  <si>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</si>
  <si>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</si>
  <si>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</si>
  <si>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</si>
  <si>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</si>
  <si>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</si>
  <si>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</si>
  <si>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</si>
  <si>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</si>
  <si>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</si>
  <si>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</si>
  <si>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</si>
  <si>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</si>
  <si>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</si>
  <si>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</si>
  <si>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</si>
  <si>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</si>
  <si>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</si>
  <si>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</si>
  <si>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</si>
  <si>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</si>
  <si>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</si>
  <si>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</si>
  <si>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</si>
  <si>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</si>
  <si>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</si>
  <si>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</si>
  <si>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</si>
  <si>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</si>
  <si>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</si>
  <si>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</si>
  <si>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</si>
  <si>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</si>
  <si>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</si>
  <si>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</si>
  <si>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</si>
  <si>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</si>
  <si>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</si>
  <si>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</si>
  <si>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</si>
  <si>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</si>
  <si>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</si>
  <si>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</si>
  <si>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</si>
  <si>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</si>
  <si>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</si>
  <si>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</si>
  <si>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</si>
  <si>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</si>
  <si>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</si>
  <si>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</si>
  <si>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</si>
  <si>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</si>
  <si>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</si>
  <si>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</si>
  <si>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</si>
  <si>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</si>
  <si>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</si>
  <si>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</si>
  <si>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</si>
  <si>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</si>
  <si>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</si>
  <si>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</si>
  <si>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</si>
  <si>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</si>
  <si>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</si>
  <si>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</si>
  <si>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</si>
  <si>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</si>
  <si>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</si>
  <si>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</si>
  <si>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</si>
  <si>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</si>
  <si>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</si>
  <si>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</si>
  <si>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</si>
  <si>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</si>
  <si>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</si>
  <si>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</si>
  <si>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</si>
  <si>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</si>
  <si>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</si>
  <si>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</si>
  <si>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</si>
  <si>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</si>
  <si>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</si>
  <si>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</si>
  <si>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</si>
  <si>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</si>
  <si>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</si>
  <si>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</si>
  <si>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</si>
  <si>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</si>
  <si>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</si>
  <si>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</si>
  <si>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</si>
  <si>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</si>
  <si>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</si>
  <si>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</si>
  <si>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</si>
  <si>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</si>
  <si>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</si>
  <si>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</si>
  <si>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</si>
  <si>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</si>
  <si>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</si>
  <si>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</si>
  <si>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</si>
  <si>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</si>
  <si>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</si>
  <si>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</si>
  <si>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</si>
  <si>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</si>
  <si>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</si>
  <si>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</si>
  <si>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</si>
  <si>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</si>
  <si>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</si>
  <si>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</si>
  <si>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</si>
  <si>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</si>
  <si>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</si>
  <si>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</si>
  <si>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</si>
  <si>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</si>
  <si>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</si>
  <si>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</si>
  <si>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</si>
  <si>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</si>
  <si>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</si>
  <si>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</si>
  <si>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</si>
  <si>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</si>
  <si>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</si>
  <si>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</si>
  <si>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</si>
  <si>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</si>
  <si>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</si>
  <si>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</si>
  <si>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</si>
  <si>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</si>
  <si>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</si>
  <si>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</si>
  <si>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</si>
  <si>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</si>
  <si>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</si>
  <si>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</si>
  <si>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</si>
  <si>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</si>
  <si>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</si>
  <si>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</si>
  <si>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</si>
  <si>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</si>
  <si>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</si>
  <si>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</si>
  <si>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</si>
  <si>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</si>
  <si>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</si>
  <si>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</si>
  <si>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</si>
  <si>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</si>
  <si>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</si>
  <si>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</si>
  <si>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</si>
  <si>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</si>
  <si>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</si>
  <si>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</si>
  <si>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</si>
  <si>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</si>
  <si>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</si>
  <si>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</si>
  <si>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</si>
  <si>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</si>
  <si>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</si>
  <si>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</si>
  <si>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</si>
  <si>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</si>
  <si>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</si>
  <si>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</si>
  <si>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</si>
  <si>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</si>
  <si>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</si>
  <si>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</si>
  <si>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</si>
  <si>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</si>
  <si>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</si>
  <si>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</si>
  <si>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</si>
  <si>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</si>
  <si>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</si>
  <si>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</si>
  <si>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</si>
  <si>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</si>
  <si>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</si>
  <si>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</si>
  <si>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</si>
  <si>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</si>
  <si>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</si>
  <si>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</si>
  <si>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</si>
  <si>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</si>
  <si>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</si>
  <si>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</si>
  <si>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</si>
  <si>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</si>
  <si>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</si>
  <si>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</si>
  <si>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</si>
  <si>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</si>
  <si>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</si>
  <si>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</si>
  <si>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</si>
  <si>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</si>
  <si>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</si>
  <si>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</si>
  <si>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</si>
  <si>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</si>
  <si>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</si>
  <si>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</si>
  <si>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</si>
  <si>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</si>
  <si>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</si>
  <si>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</si>
  <si>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</si>
  <si>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</si>
  <si>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</si>
  <si>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</si>
  <si>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</si>
  <si>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</si>
  <si>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</si>
  <si>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</si>
  <si>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</si>
  <si>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</si>
  <si>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</si>
  <si>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</si>
  <si>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</si>
  <si>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</si>
  <si>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</si>
  <si>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</si>
  <si>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</si>
  <si>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</si>
  <si>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</si>
  <si>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</si>
  <si>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</si>
  <si>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</si>
  <si>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</si>
  <si>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</si>
  <si>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</si>
  <si>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</si>
  <si>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</si>
  <si>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</si>
  <si>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</si>
  <si>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</si>
  <si>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</si>
  <si>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</si>
  <si>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</si>
  <si>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</si>
  <si>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</si>
  <si>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</si>
  <si>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</si>
  <si>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</si>
  <si>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</si>
  <si>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</si>
  <si>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</si>
  <si>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</si>
  <si>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</si>
  <si>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</si>
  <si>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</si>
  <si>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</si>
  <si>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</si>
  <si>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</si>
  <si>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</si>
  <si>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</si>
  <si>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</si>
  <si>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</si>
  <si>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</si>
  <si>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</si>
  <si>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</si>
  <si>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</si>
  <si>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</si>
  <si>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</si>
  <si>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</si>
  <si>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</si>
  <si>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</si>
  <si>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</si>
  <si>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</si>
  <si>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</si>
  <si>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</si>
  <si>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</si>
  <si>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</si>
  <si>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</si>
  <si>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</si>
  <si>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</si>
  <si>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</si>
  <si>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</si>
  <si>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</si>
  <si>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</si>
  <si>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</si>
  <si>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</si>
  <si>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</si>
  <si>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</si>
  <si>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</si>
  <si>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</si>
  <si>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</si>
  <si>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</si>
  <si>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</si>
  <si>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</si>
  <si>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</si>
  <si>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</si>
  <si>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</si>
  <si>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</si>
  <si>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</si>
  <si>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</si>
  <si>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</si>
  <si>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</si>
  <si>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</si>
  <si>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</si>
  <si>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</si>
  <si>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</si>
  <si>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</si>
  <si>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</si>
  <si>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</si>
  <si>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</si>
  <si>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</si>
  <si>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</si>
  <si>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</si>
  <si>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</si>
  <si>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</si>
  <si>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</si>
  <si>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</si>
  <si>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</si>
  <si>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</si>
  <si>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</si>
  <si>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</si>
  <si>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</si>
  <si>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</si>
  <si>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</si>
  <si>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</si>
  <si>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</si>
  <si>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</si>
  <si>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</si>
  <si>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</si>
  <si>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</si>
  <si>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</si>
  <si>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</si>
  <si>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</si>
  <si>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</si>
  <si>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</si>
  <si>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</si>
  <si>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</si>
  <si>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</si>
  <si>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</si>
  <si>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</si>
  <si>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</si>
  <si>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</si>
  <si>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</si>
  <si>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</si>
  <si>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</si>
  <si>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</si>
  <si>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</si>
  <si>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</si>
  <si>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</si>
  <si>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</si>
  <si>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</si>
  <si>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</si>
  <si>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</si>
  <si>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</si>
  <si>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</si>
  <si>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</si>
  <si>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</si>
  <si>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</si>
  <si>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</si>
  <si>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</si>
  <si>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</si>
  <si>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</si>
  <si>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</si>
  <si>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</si>
  <si>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</si>
  <si>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</si>
  <si>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</si>
  <si>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</si>
  <si>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</si>
  <si>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</si>
  <si>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</si>
  <si>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</si>
  <si>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</si>
  <si>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</si>
  <si>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</si>
  <si>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</si>
  <si>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</si>
  <si>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</si>
  <si>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</si>
  <si>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</si>
  <si>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</si>
  <si>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</si>
  <si>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</si>
  <si>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</si>
  <si>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</si>
  <si>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</si>
  <si>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</si>
  <si>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</si>
  <si>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</si>
  <si>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</si>
  <si>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</si>
  <si>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</si>
  <si>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</si>
  <si>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</si>
  <si>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</si>
  <si>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</si>
  <si>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</si>
  <si>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</si>
  <si>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</si>
  <si>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</si>
  <si>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</si>
  <si>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</si>
  <si>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</si>
  <si>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</si>
  <si>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</si>
  <si>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</si>
  <si>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</si>
  <si>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</si>
  <si>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</si>
  <si>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</si>
  <si>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</si>
  <si>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</si>
  <si>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</si>
  <si>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</si>
  <si>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</si>
  <si>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</si>
  <si>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</si>
  <si>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</si>
  <si>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</si>
  <si>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</si>
  <si>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</si>
  <si>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</si>
  <si>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</si>
  <si>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</si>
  <si>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</si>
  <si>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</si>
  <si>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</si>
  <si>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</si>
  <si>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</si>
  <si>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</si>
  <si>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</si>
  <si>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</si>
  <si>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</si>
  <si>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</si>
  <si>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</si>
  <si>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</si>
  <si>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</si>
  <si>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</si>
  <si>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</si>
  <si>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</si>
  <si>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</si>
  <si>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</si>
  <si>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</si>
  <si>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</si>
  <si>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</si>
  <si>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</si>
  <si>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</si>
  <si>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</si>
  <si>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</si>
  <si>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</si>
  <si>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</si>
  <si>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</si>
  <si>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</si>
  <si>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</si>
  <si>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</si>
  <si>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</si>
  <si>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</si>
  <si>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</si>
  <si>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</si>
  <si>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</si>
  <si>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</si>
  <si>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</si>
  <si>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</si>
  <si>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</si>
  <si>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</si>
  <si>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</si>
  <si>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</si>
  <si>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</si>
  <si>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</si>
  <si>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</si>
  <si>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</si>
  <si>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</si>
  <si>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</si>
  <si>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</si>
  <si>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</si>
  <si>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</si>
  <si>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</si>
  <si>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</si>
  <si>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</si>
  <si>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</si>
  <si>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</si>
  <si>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</si>
  <si>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</si>
  <si>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</si>
  <si>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</si>
  <si>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</si>
  <si>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</si>
  <si>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</si>
  <si>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</si>
  <si>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</si>
  <si>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</si>
  <si>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</si>
  <si>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</si>
  <si>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</si>
  <si>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</si>
  <si>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</si>
  <si>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</si>
  <si>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</si>
  <si>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</si>
  <si>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</si>
  <si>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</si>
  <si>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</si>
  <si>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</si>
  <si>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</si>
  <si>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</si>
  <si>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</si>
  <si>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</si>
  <si>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</si>
  <si>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</si>
  <si>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</si>
  <si>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</si>
  <si>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</si>
  <si>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</si>
  <si>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</si>
  <si>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</si>
  <si>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</si>
  <si>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</si>
  <si>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</si>
  <si>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</si>
  <si>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</si>
  <si>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</si>
  <si>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</si>
  <si>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</si>
  <si>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</si>
  <si>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</si>
  <si>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</si>
  <si>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</si>
  <si>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</si>
  <si>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</si>
  <si>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</si>
  <si>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</si>
  <si>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</si>
  <si>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</si>
  <si>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</si>
  <si>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</si>
  <si>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</si>
  <si>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</si>
  <si>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</si>
  <si>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</si>
  <si>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</si>
  <si>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</si>
  <si>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</si>
  <si>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</si>
  <si>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</si>
  <si>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</si>
  <si>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</si>
  <si>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</si>
  <si>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</si>
  <si>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</si>
  <si>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</si>
  <si>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</si>
  <si>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</si>
  <si>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</si>
  <si>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</si>
  <si>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</si>
  <si>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</si>
  <si>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</si>
  <si>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</si>
  <si>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</si>
  <si>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</si>
  <si>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</si>
  <si>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</si>
  <si>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</si>
  <si>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</si>
  <si>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</si>
  <si>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</si>
  <si>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</si>
  <si>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</si>
  <si>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</si>
  <si>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</si>
  <si>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</si>
  <si>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</si>
  <si>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</si>
  <si>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</si>
  <si>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</si>
  <si>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</si>
  <si>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</si>
  <si>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</si>
  <si>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</si>
  <si>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</si>
  <si>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</si>
  <si>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</si>
  <si>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</si>
  <si>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</si>
  <si>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</si>
  <si>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</si>
  <si>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</si>
  <si>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</si>
  <si>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</si>
  <si>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</si>
  <si>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</si>
  <si>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</si>
  <si>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</si>
  <si>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</si>
  <si>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</si>
  <si>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</si>
  <si>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</si>
  <si>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</si>
  <si>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</si>
  <si>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</si>
  <si>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</si>
  <si>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</si>
  <si>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</si>
  <si>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</si>
  <si>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</si>
  <si>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</si>
  <si>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</si>
  <si>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</si>
  <si>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</si>
  <si>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</si>
  <si>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</si>
  <si>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</si>
  <si>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</si>
  <si>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</si>
  <si>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</si>
  <si>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</si>
  <si>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</si>
  <si>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</si>
  <si>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</si>
  <si>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</si>
  <si>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</si>
  <si>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</si>
  <si>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</si>
  <si>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</si>
  <si>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</si>
  <si>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</si>
  <si>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</si>
  <si>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</si>
  <si>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</si>
  <si>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</si>
  <si>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</si>
  <si>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</si>
  <si>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</si>
  <si>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</si>
  <si>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</si>
  <si>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</si>
  <si>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</si>
  <si>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</si>
  <si>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</si>
  <si>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</si>
  <si>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</si>
  <si>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</si>
  <si>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</si>
  <si>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</si>
  <si>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</si>
  <si>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</si>
  <si>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</si>
  <si>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</si>
  <si>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</si>
  <si>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</si>
  <si>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</si>
  <si>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</si>
  <si>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</si>
  <si>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</si>
  <si>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</si>
  <si>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</si>
  <si>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</si>
  <si>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</si>
  <si>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</si>
  <si>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</si>
  <si>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</si>
  <si>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</si>
  <si>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</si>
  <si>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</si>
  <si>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</si>
  <si>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</si>
  <si>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</si>
  <si>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</si>
  <si>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</si>
  <si>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</si>
  <si>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</si>
  <si>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</si>
  <si>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</si>
  <si>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</si>
  <si>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</si>
  <si>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</si>
  <si>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</si>
  <si>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</si>
  <si>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</si>
  <si>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</si>
  <si>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</si>
  <si>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</si>
  <si>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</si>
  <si>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</si>
  <si>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</si>
  <si>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</si>
  <si>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</si>
  <si>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</si>
  <si>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</si>
  <si>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</si>
  <si>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</si>
  <si>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</si>
  <si>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</si>
  <si>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</si>
  <si>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</si>
  <si>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</si>
  <si>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</si>
  <si>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</si>
  <si>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</si>
  <si>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</si>
  <si>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</si>
  <si>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</si>
  <si>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</si>
  <si>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</si>
  <si>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</si>
  <si>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</si>
  <si>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</si>
  <si>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</si>
  <si>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</si>
  <si>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</si>
  <si>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</si>
  <si>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</si>
  <si>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</si>
  <si>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</si>
  <si>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</si>
  <si>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</si>
  <si>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</si>
  <si>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</si>
  <si>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</si>
  <si>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</si>
  <si>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</si>
  <si>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</si>
  <si>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</si>
  <si>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</si>
  <si>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</si>
  <si>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</si>
  <si>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</si>
  <si>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</si>
  <si>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</si>
  <si>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</si>
  <si>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</si>
  <si>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</si>
  <si>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</si>
  <si>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</si>
  <si>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</si>
  <si>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</si>
  <si>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</si>
  <si>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</si>
  <si>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</si>
  <si>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</si>
  <si>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</si>
  <si>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</si>
  <si>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</si>
  <si>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</si>
  <si>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</si>
  <si>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</si>
  <si>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</si>
  <si>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</si>
  <si>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</si>
  <si>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</si>
  <si>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</si>
  <si>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</si>
  <si>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</si>
  <si>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</si>
  <si>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</si>
  <si>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</si>
  <si>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</si>
  <si>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</si>
  <si>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</si>
  <si>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</si>
  <si>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</si>
  <si>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</si>
  <si>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</si>
  <si>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</si>
  <si>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</si>
  <si>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</si>
  <si>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</si>
  <si>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</si>
  <si>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</si>
  <si>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</si>
  <si>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</si>
  <si>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</si>
  <si>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</si>
  <si>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</si>
  <si>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</si>
  <si>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</si>
  <si>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</si>
  <si>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</si>
  <si>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</si>
  <si>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</si>
  <si>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</si>
  <si>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</si>
  <si>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</si>
  <si>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</si>
  <si>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</si>
  <si>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</si>
  <si>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</si>
  <si>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</si>
  <si>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</si>
  <si>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</si>
  <si>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</si>
  <si>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</si>
  <si>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</si>
  <si>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</si>
  <si>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</si>
  <si>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</si>
  <si>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</si>
  <si>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</si>
  <si>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</si>
  <si>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</si>
  <si>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</si>
  <si>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</si>
  <si>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</si>
  <si>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</si>
  <si>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</si>
  <si>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</si>
  <si>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</si>
  <si>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</si>
  <si>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</si>
  <si>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</si>
  <si>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</si>
  <si>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</si>
  <si>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</si>
  <si>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</si>
  <si>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</si>
  <si>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</si>
  <si>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</si>
  <si>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</si>
  <si>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</si>
  <si>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</si>
  <si>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</si>
  <si>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</si>
  <si>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</si>
  <si>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</si>
  <si>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</si>
  <si>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</si>
  <si>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</si>
  <si>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</si>
  <si>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</si>
  <si>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</si>
  <si>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</si>
  <si>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</si>
  <si>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</si>
  <si>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</si>
  <si>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</si>
  <si>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</si>
  <si>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</si>
  <si>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</si>
  <si>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</si>
  <si>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</si>
  <si>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</si>
  <si>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</si>
  <si>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</si>
  <si>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</si>
  <si>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</si>
  <si>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</si>
  <si>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</si>
  <si>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</si>
  <si>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</si>
  <si>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</si>
  <si>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</si>
  <si>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</si>
  <si>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</si>
  <si>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</si>
  <si>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</si>
  <si>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</si>
  <si>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</si>
  <si>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</si>
  <si>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</si>
  <si>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</si>
  <si>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</si>
  <si>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</si>
  <si>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</si>
  <si>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</si>
  <si>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</si>
  <si>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</si>
  <si>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</si>
  <si>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</si>
  <si>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</si>
  <si>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</si>
  <si>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</si>
  <si>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</si>
  <si>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</si>
  <si>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</si>
  <si>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</si>
  <si>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</si>
  <si>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</si>
  <si>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</si>
  <si>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</si>
  <si>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</si>
  <si>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</si>
  <si>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</si>
  <si>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</si>
  <si>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</si>
  <si>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</si>
  <si>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</si>
  <si>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</si>
  <si>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</si>
  <si>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</si>
  <si>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</si>
  <si>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</si>
  <si>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</si>
  <si>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</si>
  <si>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</si>
  <si>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</si>
  <si>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</si>
  <si>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</si>
  <si>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</si>
  <si>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</si>
  <si>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</si>
  <si>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</si>
  <si>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</si>
  <si>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</si>
  <si>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</si>
  <si>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</si>
  <si>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</si>
  <si>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</si>
  <si>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</si>
  <si>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</si>
  <si>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</si>
  <si>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</si>
  <si>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</si>
  <si>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</si>
  <si>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</si>
  <si>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</si>
  <si>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</si>
  <si>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</si>
  <si>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</si>
  <si>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</si>
  <si>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</si>
  <si>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</si>
  <si>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</si>
  <si>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</si>
  <si>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</si>
  <si>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</si>
  <si>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</si>
  <si>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</si>
  <si>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</si>
  <si>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</si>
  <si>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</si>
  <si>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</si>
  <si>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</si>
  <si>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</si>
  <si>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</si>
  <si>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</si>
  <si>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</si>
  <si>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</si>
  <si>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</si>
  <si>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</si>
  <si>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</si>
  <si>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</si>
  <si>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</si>
  <si>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</si>
  <si>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</si>
  <si>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</si>
  <si>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</si>
  <si>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</si>
  <si>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</si>
  <si>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</si>
  <si>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</si>
  <si>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</si>
  <si>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</si>
  <si>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</si>
  <si>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</si>
  <si>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</si>
  <si>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</si>
  <si>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</si>
  <si>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</si>
  <si>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</si>
  <si>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</si>
  <si>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</si>
  <si>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</si>
  <si>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</si>
  <si>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</si>
  <si>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</si>
  <si>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</si>
  <si>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</si>
  <si>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</si>
  <si>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</si>
  <si>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</si>
  <si>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</si>
  <si>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</si>
  <si>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</si>
  <si>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</si>
  <si>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</si>
  <si>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</si>
  <si>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</si>
  <si>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</si>
  <si>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</si>
  <si>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</si>
  <si>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</si>
  <si>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</si>
  <si>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</si>
  <si>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</si>
  <si>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</si>
  <si>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</si>
  <si>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</si>
  <si>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</si>
  <si>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</si>
  <si>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</si>
  <si>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</si>
  <si>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</si>
  <si>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</si>
  <si>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</si>
  <si>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</si>
  <si>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</si>
  <si>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</si>
  <si>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</si>
  <si>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</si>
  <si>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</si>
  <si>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</si>
  <si>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</si>
  <si>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</si>
  <si>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</si>
  <si>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</si>
  <si>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</si>
  <si>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</si>
  <si>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</si>
  <si>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</si>
  <si>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</si>
  <si>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</si>
  <si>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</si>
  <si>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</si>
  <si>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</si>
  <si>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</si>
  <si>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</si>
  <si>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</si>
  <si>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</si>
  <si>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</si>
  <si>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</si>
  <si>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</si>
  <si>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</si>
  <si>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</si>
  <si>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</si>
  <si>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</si>
  <si>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</si>
  <si>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</si>
  <si>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</si>
  <si>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</si>
  <si>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</si>
  <si>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</si>
  <si>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</si>
  <si>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</si>
  <si>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</si>
  <si>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</si>
  <si>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</si>
  <si>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</si>
  <si>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</si>
  <si>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</si>
  <si>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</si>
  <si>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</si>
  <si>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</si>
  <si>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</si>
  <si>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</si>
  <si>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</si>
  <si>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</si>
  <si>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</si>
  <si>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</si>
  <si>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</si>
  <si>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</si>
  <si>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</si>
  <si>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</si>
  <si>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</si>
  <si>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</si>
  <si>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</si>
  <si>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</si>
  <si>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</si>
  <si>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</si>
  <si>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</si>
  <si>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</si>
  <si>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</si>
  <si>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</si>
  <si>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</si>
  <si>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</si>
  <si>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</si>
  <si>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</si>
  <si>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</si>
  <si>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</si>
  <si>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</si>
  <si>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</si>
  <si>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</si>
  <si>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</si>
  <si>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</si>
  <si>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</si>
  <si>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</si>
  <si>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</si>
  <si>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</si>
  <si>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</si>
  <si>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</si>
  <si>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</si>
  <si>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</si>
  <si>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</si>
  <si>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</si>
  <si>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</si>
  <si>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</si>
  <si>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</si>
  <si>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</si>
  <si>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</si>
  <si>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</si>
  <si>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</si>
  <si>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</si>
  <si>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</si>
  <si>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</si>
  <si>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</si>
  <si>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</si>
  <si>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</si>
  <si>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</si>
  <si>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</si>
  <si>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</si>
  <si>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</si>
  <si>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</si>
  <si>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</si>
  <si>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</si>
  <si>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</si>
  <si>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</si>
  <si>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</si>
  <si>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</si>
  <si>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</si>
  <si>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</si>
  <si>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</si>
  <si>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</si>
  <si>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</si>
  <si>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</si>
  <si>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</si>
  <si>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</si>
  <si>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</si>
  <si>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</si>
  <si>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</si>
  <si>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</si>
  <si>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</si>
  <si>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</si>
  <si>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</si>
  <si>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</si>
  <si>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</si>
  <si>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</si>
  <si>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</si>
  <si>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</si>
  <si>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</si>
  <si>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</si>
  <si>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</si>
  <si>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</si>
  <si>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</si>
  <si>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</si>
  <si>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</si>
  <si>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</si>
  <si>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</si>
  <si>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</si>
  <si>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</si>
  <si>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</si>
  <si>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</si>
  <si>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</si>
  <si>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</si>
  <si>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</si>
  <si>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</si>
  <si>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</si>
  <si>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</si>
  <si>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</si>
  <si>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</si>
  <si>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</si>
  <si>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</si>
  <si>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</si>
  <si>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</si>
  <si>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</si>
  <si>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</si>
  <si>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</si>
  <si>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</si>
  <si>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</si>
  <si>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</si>
  <si>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</si>
  <si>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</si>
  <si>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</si>
  <si>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</si>
  <si>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</si>
  <si>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</si>
  <si>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</si>
  <si>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</si>
  <si>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</si>
  <si>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</si>
  <si>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</si>
  <si>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</si>
  <si>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</si>
  <si>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</si>
  <si>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</si>
  <si>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</si>
  <si>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</si>
  <si>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</si>
  <si>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</si>
  <si>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</si>
  <si>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</si>
  <si>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</si>
  <si>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</si>
  <si>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</si>
  <si>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</si>
  <si>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</si>
  <si>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</si>
  <si>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</si>
  <si>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</si>
  <si>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</si>
  <si>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</si>
  <si>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</si>
  <si>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</si>
  <si>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</si>
  <si>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</si>
  <si>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</si>
  <si>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</si>
  <si>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</si>
  <si>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</si>
  <si>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</si>
  <si>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</si>
  <si>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</si>
  <si>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</si>
  <si>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</si>
  <si>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</si>
  <si>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</si>
  <si>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</si>
  <si>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</si>
  <si>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</si>
  <si>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</si>
  <si>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</si>
  <si>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</si>
  <si>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</si>
  <si>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</si>
  <si>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</si>
  <si>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</si>
  <si>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</si>
  <si>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</si>
  <si>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</si>
  <si>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</si>
  <si>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</si>
  <si>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</si>
  <si>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</si>
  <si>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</si>
  <si>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</si>
  <si>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</si>
  <si>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</si>
  <si>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</si>
  <si>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</si>
  <si>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</si>
  <si>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</si>
  <si>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</si>
  <si>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</si>
  <si>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</si>
  <si>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</si>
  <si>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</si>
  <si>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</si>
  <si>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</si>
  <si>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</si>
  <si>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</si>
  <si>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</si>
  <si>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</si>
  <si>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</si>
  <si>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</si>
  <si>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</si>
  <si>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</si>
  <si>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</si>
  <si>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</si>
  <si>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</si>
  <si>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</si>
  <si>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</si>
  <si>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</si>
  <si>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</si>
  <si>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</si>
  <si>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</si>
  <si>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</si>
  <si>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</si>
  <si>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</si>
  <si>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</si>
  <si>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</si>
  <si>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</si>
  <si>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</si>
  <si>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</si>
  <si>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</si>
  <si>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</si>
  <si>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</si>
  <si>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</si>
  <si>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</si>
  <si>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</si>
  <si>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</si>
  <si>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</si>
  <si>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</si>
  <si>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</si>
  <si>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</si>
  <si>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</si>
  <si>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</si>
  <si>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</si>
  <si>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</si>
  <si>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</si>
  <si>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</si>
  <si>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</si>
  <si>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</si>
  <si>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</si>
  <si>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</si>
  <si>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</si>
  <si>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</si>
  <si>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</si>
  <si>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</si>
  <si>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</si>
  <si>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</si>
  <si>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</si>
  <si>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</si>
  <si>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</si>
  <si>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</si>
  <si>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</si>
  <si>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</si>
  <si>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</si>
  <si>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</si>
  <si>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</si>
  <si>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</si>
  <si>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</si>
  <si>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</si>
  <si>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</si>
  <si>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</si>
  <si>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</si>
  <si>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</si>
  <si>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</si>
  <si>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</si>
  <si>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</si>
  <si>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</si>
  <si>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</si>
  <si>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</si>
  <si>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</si>
  <si>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</si>
  <si>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</si>
  <si>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</si>
  <si>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</si>
  <si>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</si>
  <si>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</si>
  <si>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</si>
  <si>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</si>
  <si>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</si>
  <si>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</si>
  <si>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</si>
  <si>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</si>
  <si>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</si>
  <si>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</si>
  <si>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</si>
  <si>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</si>
  <si>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</si>
  <si>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</si>
  <si>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</si>
  <si>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</si>
  <si>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</si>
  <si>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</si>
  <si>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</si>
  <si>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</si>
  <si>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</si>
  <si>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</si>
  <si>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</si>
  <si>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</si>
  <si>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</si>
  <si>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</si>
  <si>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</si>
  <si>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</si>
  <si>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</si>
  <si>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</si>
  <si>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</si>
  <si>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</si>
  <si>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</si>
  <si>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</si>
  <si>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</si>
  <si>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</si>
  <si>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</si>
  <si>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</si>
  <si>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</si>
  <si>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</si>
  <si>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</si>
  <si>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</si>
  <si>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</si>
  <si>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</si>
  <si>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</si>
  <si>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</si>
  <si>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</si>
  <si>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</si>
  <si>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</si>
  <si>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</si>
  <si>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</si>
  <si>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</si>
  <si>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</si>
  <si>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</si>
  <si>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</si>
  <si>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</si>
  <si>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</si>
  <si>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</si>
  <si>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</si>
  <si>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</si>
  <si>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</si>
  <si>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</si>
  <si>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</si>
  <si>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</si>
  <si>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</si>
  <si>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</si>
  <si>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</si>
  <si>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</si>
  <si>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</si>
  <si>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</si>
  <si>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</si>
  <si>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</si>
  <si>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</si>
  <si>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</si>
  <si>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</si>
  <si>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</si>
  <si>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</si>
  <si>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</si>
  <si>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</si>
  <si>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</si>
  <si>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</si>
  <si>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</si>
  <si>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</si>
  <si>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</si>
  <si>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</si>
  <si>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</si>
  <si>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</si>
  <si>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</si>
  <si>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</si>
  <si>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</si>
  <si>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</si>
  <si>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</si>
  <si>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</si>
  <si>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</si>
  <si>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</si>
  <si>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</si>
  <si>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</si>
  <si>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</si>
  <si>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</si>
  <si>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</si>
  <si>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</si>
  <si>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</si>
  <si>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</si>
  <si>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</si>
  <si>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</si>
  <si>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</si>
  <si>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</si>
  <si>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</si>
  <si>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</si>
  <si>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</si>
  <si>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</si>
  <si>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</si>
  <si>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</si>
  <si>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</si>
  <si>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</si>
  <si>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</si>
  <si>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</si>
  <si>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</si>
  <si>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</si>
  <si>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</si>
  <si>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</si>
  <si>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</si>
  <si>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</si>
  <si>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</si>
  <si>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</si>
  <si>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</si>
  <si>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</si>
  <si>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</si>
  <si>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</si>
  <si>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</si>
  <si>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</si>
  <si>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</si>
  <si>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</si>
  <si>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</si>
  <si>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</si>
  <si>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</si>
  <si>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</si>
  <si>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</si>
  <si>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</si>
  <si>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</si>
  <si>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</si>
  <si>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</si>
  <si>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</si>
  <si>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</si>
  <si>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</si>
  <si>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</si>
  <si>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</si>
  <si>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</si>
  <si>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</si>
  <si>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</si>
  <si>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</si>
  <si>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</si>
  <si>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</si>
  <si>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</si>
  <si>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</si>
  <si>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</si>
  <si>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</si>
  <si>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</si>
  <si>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</si>
  <si>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</si>
  <si>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</si>
  <si>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</si>
  <si>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</si>
  <si>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</si>
  <si>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</si>
  <si>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</si>
  <si>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</si>
  <si>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</si>
  <si>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</si>
  <si>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</si>
  <si>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</si>
  <si>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</si>
  <si>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</si>
  <si>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</si>
  <si>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</si>
  <si>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</si>
  <si>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</si>
  <si>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</si>
  <si>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</si>
  <si>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</si>
  <si>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</si>
  <si>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</si>
  <si>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</si>
  <si>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</si>
  <si>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</si>
  <si>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</si>
  <si>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</si>
  <si>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</si>
  <si>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</si>
  <si>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</si>
  <si>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</si>
  <si>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</si>
  <si>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</si>
  <si>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</si>
  <si>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</si>
  <si>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</si>
  <si>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</si>
  <si>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</si>
  <si>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</si>
  <si>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</si>
  <si>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</si>
  <si>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</si>
  <si>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</si>
  <si>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</si>
  <si>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</si>
  <si>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</si>
  <si>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</si>
  <si>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</si>
  <si>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</si>
  <si>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</si>
  <si>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</si>
  <si>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</si>
  <si>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</si>
  <si>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</si>
  <si>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</si>
  <si>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</si>
  <si>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</si>
  <si>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</si>
  <si>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</si>
  <si>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</si>
  <si>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</si>
  <si>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</si>
  <si>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</si>
  <si>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</si>
  <si>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</si>
  <si>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</si>
  <si>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</si>
  <si>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</si>
  <si>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</si>
  <si>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</si>
  <si>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</si>
  <si>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</si>
  <si>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</si>
  <si>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</si>
  <si>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</si>
  <si>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</si>
  <si>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</si>
  <si>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</si>
  <si>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</si>
  <si>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</si>
  <si>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</si>
  <si>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</si>
  <si>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</si>
  <si>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</si>
  <si>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</si>
  <si>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</si>
  <si>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</si>
  <si>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</si>
  <si>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</si>
  <si>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</si>
  <si>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</si>
  <si>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</si>
  <si>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</si>
  <si>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</si>
  <si>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</si>
  <si>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</si>
  <si>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</si>
  <si>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</si>
  <si>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</si>
  <si>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</si>
  <si>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</si>
  <si>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</si>
  <si>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</si>
  <si>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</si>
  <si>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</si>
  <si>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</si>
  <si>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</si>
  <si>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</si>
  <si>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</si>
  <si>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</si>
  <si>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</si>
  <si>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</si>
  <si>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</si>
  <si>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</si>
  <si>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</si>
  <si>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</si>
  <si>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</si>
  <si>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</si>
  <si>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</si>
  <si>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</si>
  <si>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</si>
  <si>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</si>
  <si>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</si>
  <si>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</si>
  <si>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</si>
  <si>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</si>
  <si>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</si>
  <si>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</si>
  <si>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</si>
  <si>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</si>
  <si>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</si>
  <si>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</si>
  <si>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</si>
  <si>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</si>
  <si>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</si>
  <si>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</si>
  <si>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</si>
  <si>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</si>
  <si>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</si>
  <si>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</si>
  <si>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</si>
  <si>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</si>
  <si>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</si>
  <si>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</si>
  <si>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</si>
  <si>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</si>
  <si>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</si>
  <si>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</si>
  <si>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</si>
  <si>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</si>
  <si>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</si>
  <si>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</si>
  <si>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</si>
  <si>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</si>
  <si>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</si>
  <si>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</si>
  <si>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</si>
  <si>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</si>
  <si>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</si>
  <si>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</si>
  <si>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</si>
  <si>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</si>
  <si>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</si>
  <si>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</si>
  <si>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</si>
  <si>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</si>
  <si>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</si>
  <si>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</si>
  <si>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</si>
  <si>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</si>
  <si>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</si>
  <si>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</si>
  <si>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</si>
  <si>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</si>
  <si>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</si>
  <si>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</si>
  <si>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</si>
  <si>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</si>
  <si>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</si>
  <si>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</si>
  <si>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</si>
  <si>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</si>
  <si>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</si>
  <si>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</si>
  <si>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</si>
  <si>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</si>
  <si>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</si>
  <si>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</si>
  <si>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</si>
  <si>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</si>
  <si>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</si>
  <si>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</si>
  <si>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</si>
  <si>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</si>
  <si>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</si>
  <si>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</si>
  <si>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</si>
  <si>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</si>
  <si>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</si>
  <si>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</si>
  <si>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</si>
  <si>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</si>
  <si>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</si>
  <si>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</si>
  <si>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</si>
  <si>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</si>
  <si>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</si>
  <si>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</si>
  <si>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</si>
  <si>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</si>
  <si>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</si>
  <si>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</si>
  <si>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</si>
  <si>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</si>
  <si>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</si>
  <si>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</si>
  <si>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</si>
  <si>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</si>
  <si>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</si>
  <si>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</si>
  <si>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</si>
  <si>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</si>
  <si>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</si>
  <si>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</si>
  <si>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</si>
  <si>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</si>
  <si>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</si>
  <si>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</si>
  <si>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</si>
  <si>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</si>
  <si>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</si>
  <si>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</si>
  <si>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</si>
  <si>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</si>
  <si>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</si>
  <si>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</si>
  <si>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</si>
  <si>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</si>
  <si>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</si>
  <si>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</si>
  <si>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</si>
  <si>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</si>
  <si>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</si>
  <si>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</si>
  <si>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</si>
  <si>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</si>
  <si>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</si>
  <si>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</si>
  <si>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</si>
  <si>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</si>
  <si>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</si>
  <si>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</si>
  <si>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</si>
  <si>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</si>
  <si>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</si>
  <si>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</si>
  <si>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</si>
  <si>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</si>
  <si>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</si>
  <si>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</si>
  <si>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</si>
  <si>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</si>
  <si>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</si>
  <si>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</si>
  <si>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</si>
  <si>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</si>
  <si>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</si>
  <si>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</si>
  <si>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</si>
  <si>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</si>
  <si>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</si>
  <si>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</si>
  <si>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</si>
  <si>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</si>
  <si>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</si>
  <si>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</si>
  <si>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</si>
  <si>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</si>
  <si>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</si>
  <si>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</si>
  <si>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</si>
  <si>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</si>
  <si>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</si>
  <si>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</si>
  <si>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</si>
  <si>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</si>
  <si>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</si>
  <si>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</si>
  <si>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</si>
  <si>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</si>
  <si>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</si>
  <si>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</si>
  <si>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</si>
  <si>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</si>
  <si>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</si>
  <si>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</si>
  <si>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</si>
  <si>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</si>
  <si>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</si>
  <si>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</si>
  <si>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</si>
  <si>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</si>
  <si>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</si>
  <si>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</si>
  <si>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</si>
  <si>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</si>
  <si>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</si>
  <si>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</si>
  <si>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</si>
  <si>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</si>
  <si>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</si>
  <si>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</si>
  <si>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</si>
  <si>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</si>
  <si>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</si>
  <si>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</si>
  <si>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</si>
  <si>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</si>
  <si>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</si>
  <si>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</si>
  <si>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</si>
  <si>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</si>
  <si>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</si>
  <si>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</si>
  <si>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</si>
  <si>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</si>
  <si>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</si>
  <si>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</si>
  <si>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</si>
  <si>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</si>
  <si>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</si>
  <si>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</si>
  <si>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</si>
  <si>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</si>
  <si>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</si>
  <si>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</si>
  <si>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</si>
  <si>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</si>
  <si>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</si>
  <si>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</si>
  <si>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</si>
  <si>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</si>
  <si>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</si>
  <si>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</si>
  <si>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</si>
  <si>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</si>
  <si>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</si>
  <si>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</si>
  <si>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</si>
  <si>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</si>
  <si>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</si>
  <si>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</si>
  <si>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</si>
  <si>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</si>
  <si>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</si>
  <si>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</si>
  <si>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</si>
  <si>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</si>
  <si>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</si>
  <si>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</si>
  <si>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</si>
  <si>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</si>
  <si>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</si>
  <si>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</si>
  <si>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</si>
  <si>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</si>
  <si>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</si>
  <si>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</si>
  <si>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</si>
  <si>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</si>
  <si>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</si>
  <si>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</si>
  <si>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</si>
  <si>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</si>
  <si>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</si>
  <si>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</si>
  <si>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</si>
  <si>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</si>
  <si>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</si>
  <si>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</si>
  <si>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</si>
  <si>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</si>
  <si>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</si>
  <si>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</si>
  <si>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</si>
  <si>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</si>
  <si>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</si>
  <si>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</si>
  <si>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</si>
  <si>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</si>
  <si>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</si>
  <si>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</si>
  <si>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</si>
  <si>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</si>
  <si>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</si>
  <si>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</si>
  <si>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</si>
  <si>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</si>
  <si>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</si>
  <si>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</si>
  <si>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</si>
  <si>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</si>
  <si>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</si>
  <si>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</si>
  <si>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</si>
  <si>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</si>
  <si>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</si>
  <si>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</si>
  <si>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</si>
  <si>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</si>
  <si>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</si>
  <si>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</si>
  <si>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</si>
  <si>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</si>
  <si>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</si>
  <si>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</si>
  <si>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</si>
  <si>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</si>
  <si>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</si>
  <si>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</si>
  <si>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</si>
  <si>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</si>
  <si>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</si>
  <si>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</si>
  <si>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</si>
  <si>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</si>
  <si>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</si>
  <si>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</si>
  <si>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</si>
  <si>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</si>
  <si>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</si>
  <si>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</si>
  <si>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</si>
  <si>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</si>
  <si>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</si>
  <si>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</si>
  <si>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</si>
  <si>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</si>
  <si>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</si>
  <si>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</si>
  <si>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</si>
  <si>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</si>
  <si>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</si>
  <si>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</si>
  <si>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</si>
  <si>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</si>
  <si>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</si>
  <si>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</si>
  <si>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</si>
  <si>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</si>
  <si>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</si>
  <si>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</si>
  <si>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</si>
  <si>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</si>
  <si>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</si>
  <si>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</si>
  <si>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</si>
  <si>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</si>
  <si>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</si>
  <si>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</si>
  <si>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</si>
  <si>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</si>
  <si>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</si>
  <si>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</si>
  <si>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</si>
  <si>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</si>
  <si>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</si>
  <si>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</si>
  <si>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</si>
  <si>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</si>
  <si>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</si>
  <si>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</si>
  <si>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</si>
  <si>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</si>
  <si>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</si>
  <si>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</si>
  <si>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</si>
  <si>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</si>
  <si>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</si>
  <si>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</si>
  <si>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</si>
  <si>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</si>
  <si>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</si>
  <si>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</si>
  <si>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</si>
  <si>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</si>
  <si>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</si>
  <si>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</si>
  <si>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</si>
  <si>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</si>
  <si>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</si>
  <si>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</si>
  <si>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</si>
  <si>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</si>
  <si>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</si>
  <si>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</si>
  <si>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</si>
  <si>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</si>
  <si>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</si>
  <si>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</si>
  <si>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</si>
  <si>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</si>
  <si>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</si>
  <si>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</si>
  <si>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</si>
  <si>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</si>
  <si>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</si>
  <si>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</si>
  <si>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</si>
  <si>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</si>
  <si>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</si>
  <si>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</si>
  <si>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</si>
  <si>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</si>
  <si>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</si>
  <si>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</si>
  <si>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</si>
  <si>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</si>
  <si>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</si>
  <si>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</si>
  <si>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</si>
  <si>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</si>
  <si>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</si>
  <si>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</si>
  <si>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</si>
  <si>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</si>
  <si>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</si>
  <si>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</si>
  <si>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</si>
  <si>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</si>
  <si>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</si>
  <si>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</si>
  <si>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</si>
  <si>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</si>
  <si>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</si>
  <si>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</si>
  <si>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</si>
  <si>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</si>
  <si>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</si>
  <si>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</si>
  <si>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</si>
  <si>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</si>
  <si>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</si>
  <si>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</si>
  <si>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</si>
  <si>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</si>
  <si>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</si>
  <si>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</si>
  <si>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</si>
  <si>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</si>
  <si>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</si>
  <si>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</si>
  <si>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</si>
  <si>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</si>
  <si>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</si>
  <si>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</si>
  <si>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</si>
  <si>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</si>
  <si>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</si>
  <si>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</si>
  <si>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</si>
  <si>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</si>
  <si>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</si>
  <si>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</si>
  <si>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</si>
  <si>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</si>
  <si>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</si>
  <si>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</si>
  <si>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</si>
  <si>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</si>
  <si>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</si>
  <si>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</si>
  <si>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</si>
  <si>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</si>
  <si>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</si>
  <si>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</si>
  <si>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</si>
  <si>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</si>
  <si>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</si>
  <si>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</si>
  <si>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</si>
  <si>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</si>
  <si>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</si>
  <si>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</si>
  <si>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</si>
  <si>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</si>
  <si>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</si>
  <si>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</si>
  <si>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</si>
  <si>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</si>
  <si>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</si>
  <si>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</si>
  <si>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</si>
  <si>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</si>
  <si>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</si>
  <si>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</si>
  <si>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</si>
  <si>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</si>
  <si>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</si>
  <si>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</si>
  <si>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</si>
  <si>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</si>
  <si>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</si>
  <si>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</si>
  <si>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</si>
  <si>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</si>
  <si>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</si>
  <si>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</si>
  <si>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</si>
  <si>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</si>
  <si>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</si>
  <si>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</si>
  <si>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</si>
  <si>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</si>
  <si>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</si>
  <si>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</si>
  <si>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</si>
  <si>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</si>
  <si>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</si>
  <si>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</si>
  <si>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</si>
  <si>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</si>
  <si>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</si>
  <si>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</si>
  <si>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</si>
  <si>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</si>
  <si>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</si>
  <si>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</si>
  <si>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</si>
  <si>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</si>
  <si>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</si>
  <si>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</si>
  <si>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</si>
  <si>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</si>
  <si>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</si>
  <si>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</si>
  <si>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</si>
  <si>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</si>
  <si>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</si>
  <si>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</si>
  <si>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</si>
  <si>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</si>
  <si>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</si>
  <si>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</si>
  <si>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</si>
  <si>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</si>
  <si>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</si>
  <si>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</si>
  <si>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</si>
  <si>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</si>
  <si>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</si>
  <si>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</si>
  <si>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</si>
  <si>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</si>
  <si>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</si>
  <si>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</si>
  <si>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</si>
  <si>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</si>
  <si>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</si>
  <si>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</si>
  <si>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</si>
  <si>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</si>
  <si>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</si>
  <si>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</si>
  <si>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</si>
  <si>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</si>
  <si>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</si>
  <si>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</si>
  <si>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</si>
  <si>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</si>
  <si>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</si>
  <si>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</si>
  <si>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</si>
  <si>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</si>
  <si>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</si>
  <si>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</si>
  <si>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</si>
  <si>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</si>
  <si>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</si>
  <si>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</si>
  <si>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</si>
  <si>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</si>
  <si>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</si>
  <si>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</si>
  <si>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</si>
  <si>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</si>
  <si>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</si>
  <si>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</si>
  <si>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</si>
  <si>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</si>
  <si>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</si>
  <si>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</si>
  <si>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</si>
  <si>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</si>
  <si>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</si>
  <si>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</si>
  <si>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</si>
  <si>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</si>
  <si>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</si>
  <si>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</si>
  <si>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</si>
  <si>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</si>
  <si>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</si>
  <si>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</si>
  <si>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</si>
  <si>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</si>
  <si>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</si>
  <si>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</si>
  <si>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</si>
  <si>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</si>
  <si>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</si>
  <si>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</si>
  <si>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</si>
  <si>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</si>
  <si>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</si>
  <si>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</si>
  <si>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</si>
  <si>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</si>
  <si>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</si>
  <si>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</si>
  <si>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</si>
  <si>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</si>
  <si>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</si>
  <si>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</si>
  <si>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</si>
  <si>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</si>
  <si>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</si>
  <si>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</si>
  <si>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</si>
  <si>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</si>
  <si>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</si>
  <si>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</si>
  <si>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</si>
  <si>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</si>
  <si>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</si>
  <si>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</si>
  <si>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</si>
  <si>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</si>
  <si>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</si>
  <si>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</si>
  <si>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</si>
  <si>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</si>
  <si>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</si>
  <si>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</si>
  <si>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</si>
  <si>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</si>
  <si>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</si>
  <si>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</si>
  <si>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</si>
  <si>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</si>
  <si>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</si>
  <si>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</si>
  <si>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</si>
  <si>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</si>
  <si>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</si>
  <si>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</si>
  <si>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</si>
  <si>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</si>
  <si>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</si>
  <si>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</si>
  <si>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</si>
  <si>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</si>
  <si>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</si>
  <si>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</si>
  <si>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</si>
  <si>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</si>
  <si>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</si>
  <si>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</si>
  <si>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</si>
  <si>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</si>
  <si>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</si>
  <si>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</si>
  <si>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</si>
  <si>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</si>
  <si>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</si>
  <si>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</si>
  <si>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</si>
  <si>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</si>
  <si>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</si>
  <si>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</si>
  <si>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</si>
  <si>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</si>
  <si>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</si>
  <si>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</si>
  <si>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</si>
  <si>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</si>
  <si>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</si>
  <si>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</si>
  <si>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</si>
  <si>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</si>
  <si>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</si>
  <si>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</si>
  <si>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</si>
  <si>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</si>
  <si>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</si>
  <si>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</si>
  <si>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</si>
  <si>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</si>
  <si>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</si>
  <si>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</si>
  <si>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</si>
  <si>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</si>
  <si>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</si>
  <si>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</si>
  <si>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</si>
  <si>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</si>
  <si>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</si>
  <si>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</si>
  <si>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</si>
  <si>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</si>
  <si>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</si>
  <si>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</si>
  <si>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</si>
  <si>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</si>
  <si>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</si>
  <si>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</si>
  <si>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</si>
  <si>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</si>
  <si>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</si>
  <si>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</si>
  <si>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</si>
  <si>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</si>
  <si>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</si>
  <si>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</si>
  <si>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</si>
  <si>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</si>
  <si>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</si>
  <si>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</si>
  <si>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</si>
  <si>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</si>
  <si>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</si>
  <si>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</si>
  <si>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</si>
  <si>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</si>
  <si>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</si>
  <si>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</si>
  <si>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</si>
  <si>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</si>
  <si>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</si>
  <si>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</si>
  <si>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</si>
  <si>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</si>
  <si>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</si>
  <si>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</si>
  <si>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</si>
  <si>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</si>
  <si>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</si>
  <si>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</si>
  <si>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</si>
  <si>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</si>
  <si>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</si>
  <si>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</si>
  <si>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</si>
  <si>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</si>
  <si>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</si>
  <si>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</si>
  <si>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</si>
  <si>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</si>
  <si>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</si>
  <si>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</si>
  <si>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</si>
  <si>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</si>
  <si>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</si>
  <si>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</si>
  <si>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</si>
  <si>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</si>
  <si>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</si>
  <si>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</si>
  <si>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</si>
  <si>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</si>
  <si>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</si>
  <si>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</si>
  <si>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</si>
  <si>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</si>
  <si>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</si>
  <si>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</si>
  <si>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</si>
  <si>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</si>
  <si>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</si>
  <si>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</si>
  <si>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</si>
  <si>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</si>
  <si>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</si>
  <si>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</si>
  <si>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</si>
  <si>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</si>
  <si>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</si>
  <si>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</si>
  <si>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</si>
  <si>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</si>
  <si>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</si>
  <si>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</si>
  <si>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</si>
  <si>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</si>
  <si>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</si>
  <si>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</si>
  <si>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</si>
  <si>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</si>
  <si>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</si>
  <si>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</si>
  <si>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</si>
  <si>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</si>
  <si>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</si>
  <si>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</si>
  <si>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</si>
  <si>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</si>
  <si>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</si>
  <si>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</si>
  <si>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</si>
  <si>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</si>
  <si>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</si>
  <si>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</si>
  <si>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</si>
  <si>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</si>
  <si>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</si>
  <si>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</si>
  <si>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</si>
  <si>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</si>
  <si>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</si>
  <si>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</si>
  <si>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</si>
  <si>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</si>
  <si>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</si>
  <si>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</si>
  <si>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</si>
  <si>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</si>
  <si>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</si>
  <si>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</si>
  <si>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</si>
  <si>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</si>
  <si>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</si>
  <si>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</si>
  <si>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</si>
  <si>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</si>
  <si>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</si>
  <si>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</si>
  <si>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</si>
  <si>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</si>
  <si>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</si>
  <si>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</si>
  <si>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</si>
  <si>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</si>
  <si>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</si>
  <si>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</si>
  <si>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</si>
  <si>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</si>
  <si>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</si>
  <si>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</si>
  <si>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</si>
  <si>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</si>
  <si>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</si>
  <si>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</si>
  <si>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</si>
  <si>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</si>
  <si>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</si>
  <si>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</si>
  <si>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</si>
  <si>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</si>
  <si>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</si>
  <si>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</si>
  <si>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</si>
  <si>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</si>
  <si>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</si>
  <si>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</si>
  <si>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</si>
  <si>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</si>
  <si>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</si>
  <si>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</si>
  <si>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</si>
  <si>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</si>
  <si>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</si>
  <si>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</si>
  <si>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</si>
  <si>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</si>
  <si>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</si>
  <si>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</si>
  <si>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</si>
  <si>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</si>
  <si>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</si>
  <si>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</si>
  <si>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</si>
  <si>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</si>
  <si>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</si>
  <si>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</si>
  <si>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</si>
  <si>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</si>
  <si>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</si>
  <si>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</si>
  <si>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</si>
  <si>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</si>
  <si>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</si>
  <si>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</si>
  <si>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</si>
  <si>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</si>
  <si>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</si>
  <si>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</si>
  <si>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</si>
  <si>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</si>
  <si>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</si>
  <si>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</si>
  <si>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</si>
  <si>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</si>
  <si>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</si>
  <si>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</si>
  <si>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</si>
  <si>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</si>
  <si>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</si>
  <si>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</si>
  <si>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</si>
  <si>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</si>
  <si>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</si>
  <si>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</si>
  <si>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</si>
  <si>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</si>
  <si>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</si>
  <si>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</si>
  <si>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</si>
  <si>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</si>
  <si>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</si>
  <si>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</si>
  <si>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</si>
  <si>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</si>
  <si>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</si>
  <si>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</si>
  <si>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</si>
  <si>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</si>
  <si>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</si>
  <si>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</si>
  <si>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</si>
  <si>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</si>
  <si>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</si>
  <si>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</si>
  <si>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</si>
  <si>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</si>
  <si>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</si>
  <si>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</si>
  <si>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</si>
  <si>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</si>
  <si>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</si>
  <si>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</si>
  <si>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</si>
  <si>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</si>
  <si>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</si>
  <si>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</si>
  <si>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</si>
  <si>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</si>
  <si>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</si>
  <si>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</si>
  <si>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</si>
  <si>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</si>
  <si>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</si>
  <si>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</si>
  <si>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</si>
  <si>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</si>
  <si>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</si>
  <si>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</si>
  <si>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</si>
  <si>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</si>
  <si>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</si>
  <si>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</si>
  <si>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</si>
  <si>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</si>
  <si>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</si>
  <si>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</si>
  <si>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</si>
  <si>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</si>
  <si>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</si>
  <si>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</si>
  <si>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</si>
  <si>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</si>
  <si>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</si>
  <si>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</si>
  <si>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</si>
  <si>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</si>
  <si>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</si>
  <si>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</si>
  <si>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</si>
  <si>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</si>
  <si>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</si>
  <si>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</si>
  <si>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</si>
  <si>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</si>
  <si>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</si>
  <si>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</si>
  <si>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</si>
  <si>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</si>
  <si>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</si>
  <si>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</si>
  <si>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</si>
  <si>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</si>
  <si>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</si>
  <si>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</si>
  <si>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</si>
  <si>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</si>
  <si>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</si>
  <si>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</si>
  <si>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</si>
  <si>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</si>
  <si>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</si>
  <si>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</si>
  <si>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</si>
  <si>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</si>
  <si>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</si>
  <si>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</si>
  <si>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</si>
  <si>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</si>
  <si>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</si>
  <si>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</si>
  <si>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</si>
  <si>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</si>
  <si>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</si>
  <si>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</si>
  <si>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</si>
  <si>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</si>
  <si>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</si>
  <si>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</si>
  <si>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</si>
  <si>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</si>
  <si>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</si>
  <si>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</si>
  <si>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</si>
  <si>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</si>
  <si>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</si>
  <si>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</si>
  <si>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</si>
  <si>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</si>
  <si>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</si>
  <si>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</si>
  <si>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</si>
  <si>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</si>
  <si>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</si>
  <si>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</si>
  <si>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</si>
  <si>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</si>
  <si>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</si>
  <si>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</si>
  <si>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</si>
  <si>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</si>
  <si>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</si>
  <si>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</si>
  <si>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</si>
  <si>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</si>
  <si>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</si>
  <si>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</si>
  <si>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</si>
  <si>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</si>
  <si>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</si>
  <si>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</si>
  <si>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</si>
  <si>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</si>
  <si>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</si>
  <si>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</si>
  <si>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</si>
  <si>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</si>
  <si>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</si>
  <si>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</si>
  <si>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</si>
  <si>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</si>
  <si>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</si>
  <si>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</si>
  <si>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</si>
  <si>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</si>
  <si>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</si>
  <si>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</si>
  <si>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</si>
  <si>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</si>
  <si>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</si>
  <si>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</si>
  <si>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</si>
  <si>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</si>
  <si>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</si>
  <si>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</si>
  <si>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</si>
  <si>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</si>
  <si>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</si>
  <si>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</si>
  <si>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</si>
  <si>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</si>
  <si>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</si>
  <si>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</si>
  <si>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</si>
  <si>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</si>
  <si>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</si>
  <si>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</si>
  <si>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</si>
  <si>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</si>
  <si>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</si>
  <si>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</si>
  <si>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</si>
  <si>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</si>
  <si>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</si>
  <si>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</si>
  <si>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</si>
  <si>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</si>
  <si>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</si>
  <si>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</si>
  <si>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</si>
  <si>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</si>
  <si>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</si>
  <si>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</si>
  <si>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</si>
  <si>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</si>
  <si>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</si>
  <si>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</si>
  <si>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</si>
  <si>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</si>
  <si>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</si>
  <si>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</si>
  <si>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</si>
  <si>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</si>
  <si>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</si>
  <si>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</si>
  <si>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</si>
  <si>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</si>
  <si>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</si>
  <si>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</si>
  <si>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</si>
  <si>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</si>
  <si>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</si>
  <si>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</si>
  <si>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</si>
  <si>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</si>
  <si>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</si>
  <si>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</si>
  <si>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</si>
  <si>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</si>
  <si>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</si>
  <si>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</si>
  <si>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</si>
  <si>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</si>
  <si>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</si>
  <si>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</si>
  <si>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</si>
  <si>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</si>
  <si>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</si>
  <si>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</si>
  <si>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</si>
  <si>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</si>
  <si>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</si>
  <si>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</si>
  <si>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</si>
  <si>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</si>
  <si>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</si>
  <si>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</si>
  <si>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</si>
  <si>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</si>
  <si>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</si>
  <si>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</si>
  <si>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</si>
  <si>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</si>
  <si>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</si>
  <si>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</si>
  <si>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</si>
  <si>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</si>
  <si>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</si>
  <si>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</si>
  <si>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</si>
  <si>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</si>
  <si>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</si>
  <si>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</si>
  <si>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</si>
  <si>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</si>
  <si>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</si>
  <si>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</si>
  <si>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</si>
  <si>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</si>
  <si>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</si>
  <si>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</si>
  <si>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</si>
  <si>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</si>
  <si>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</si>
  <si>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</si>
  <si>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</si>
  <si>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</si>
  <si>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</si>
  <si>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</si>
  <si>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</si>
  <si>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</si>
  <si>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</si>
  <si>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</si>
  <si>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</si>
  <si>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</si>
  <si>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</si>
  <si>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</si>
  <si>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</si>
  <si>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</si>
  <si>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</si>
  <si>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</si>
  <si>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</si>
  <si>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</si>
  <si>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</si>
  <si>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</si>
  <si>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</si>
  <si>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</si>
  <si>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</si>
  <si>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</si>
  <si>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</si>
  <si>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</si>
  <si>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</si>
  <si>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</si>
  <si>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</si>
  <si>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</si>
  <si>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</si>
  <si>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</si>
  <si>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</si>
  <si>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</si>
  <si>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</si>
  <si>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</si>
  <si>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</si>
  <si>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</si>
  <si>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</si>
  <si>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</si>
  <si>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</si>
  <si>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</si>
  <si>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</si>
  <si>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</si>
  <si>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</si>
  <si>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</si>
  <si>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</si>
  <si>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</si>
  <si>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</si>
  <si>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</si>
  <si>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</si>
  <si>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</si>
  <si>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</si>
  <si>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</si>
  <si>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</si>
  <si>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</si>
  <si>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</si>
  <si>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</si>
  <si>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</si>
  <si>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</si>
  <si>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</si>
  <si>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</si>
  <si>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</si>
  <si>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</si>
  <si>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</si>
  <si>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</si>
  <si>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</si>
  <si>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</si>
  <si>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</si>
  <si>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</si>
  <si>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</si>
  <si>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</si>
  <si>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</si>
  <si>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</si>
  <si>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</si>
  <si>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</si>
  <si>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</si>
  <si>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</si>
  <si>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</si>
  <si>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</si>
  <si>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</si>
  <si>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</si>
  <si>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</si>
  <si>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</si>
  <si>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</si>
  <si>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</si>
  <si>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</si>
  <si>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</si>
  <si>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</si>
  <si>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</si>
  <si>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</si>
  <si>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</si>
  <si>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</si>
  <si>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</si>
  <si>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</si>
  <si>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</si>
  <si>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</si>
  <si>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</si>
  <si>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</si>
  <si>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</si>
  <si>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</si>
  <si>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</si>
  <si>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</si>
  <si>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</si>
  <si>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</si>
  <si>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</si>
  <si>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</si>
  <si>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</si>
  <si>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</si>
  <si>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</si>
  <si>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</si>
  <si>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</si>
  <si>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</si>
  <si>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</si>
  <si>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</si>
  <si>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</si>
  <si>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</si>
  <si>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</si>
  <si>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</si>
  <si>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</si>
  <si>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</si>
  <si>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</si>
  <si>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</si>
  <si>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</si>
  <si>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</si>
  <si>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</si>
  <si>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</si>
  <si>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</si>
  <si>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</si>
  <si>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</si>
  <si>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</si>
  <si>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</si>
  <si>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</si>
  <si>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</si>
  <si>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</si>
  <si>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</si>
  <si>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</si>
  <si>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</si>
  <si>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</si>
  <si>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</si>
  <si>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</si>
  <si>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</si>
  <si>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</si>
  <si>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</si>
  <si>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</si>
  <si>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</si>
  <si>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</si>
  <si>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</si>
  <si>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</si>
  <si>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</si>
  <si>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</si>
  <si>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</si>
  <si>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</si>
  <si>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</si>
  <si>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</si>
  <si>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</si>
  <si>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</si>
  <si>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</si>
  <si>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</si>
  <si>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</si>
  <si>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</si>
  <si>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</si>
  <si>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</si>
  <si>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</si>
  <si>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</si>
  <si>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</si>
  <si>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</si>
  <si>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</si>
  <si>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</si>
  <si>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</si>
  <si>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</si>
  <si>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</si>
  <si>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</si>
  <si>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</si>
  <si>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</si>
  <si>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</si>
  <si>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</si>
  <si>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</si>
  <si>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</si>
  <si>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</si>
  <si>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</si>
  <si>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</si>
  <si>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</si>
  <si>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</si>
  <si>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</si>
  <si>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</si>
  <si>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</si>
  <si>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</si>
  <si>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</si>
  <si>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</si>
  <si>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</si>
  <si>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</si>
  <si>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</si>
  <si>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</si>
  <si>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</si>
  <si>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</si>
  <si>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</si>
  <si>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</si>
  <si>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</si>
  <si>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</si>
  <si>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</si>
  <si>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</si>
  <si>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</si>
  <si>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</si>
  <si>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</si>
  <si>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</si>
  <si>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</si>
  <si>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</si>
  <si>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</si>
  <si>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</si>
  <si>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</si>
  <si>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</si>
  <si>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</si>
  <si>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</si>
  <si>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</si>
  <si>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</si>
  <si>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</si>
  <si>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</si>
  <si>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</si>
  <si>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</si>
  <si>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</si>
  <si>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</si>
  <si>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</si>
  <si>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</si>
  <si>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</si>
  <si>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</si>
  <si>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</si>
  <si>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</si>
  <si>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</si>
  <si>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</si>
  <si>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</si>
  <si>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</si>
  <si>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</si>
  <si>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</si>
  <si>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</si>
  <si>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</si>
  <si>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</si>
  <si>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</si>
  <si>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</si>
  <si>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</si>
  <si>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</si>
  <si>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</si>
  <si>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</si>
  <si>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</si>
  <si>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</si>
  <si>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</si>
  <si>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</si>
  <si>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</si>
  <si>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</si>
  <si>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</si>
  <si>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</si>
  <si>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</si>
  <si>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</si>
  <si>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</si>
  <si>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</si>
  <si>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</si>
  <si>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</si>
  <si>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</si>
  <si>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</si>
  <si>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</si>
  <si>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</si>
  <si>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</si>
  <si>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</si>
  <si>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</si>
  <si>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</si>
  <si>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</si>
  <si>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</si>
  <si>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</si>
  <si>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</si>
  <si>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</si>
  <si>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</si>
  <si>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</si>
  <si>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</si>
  <si>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</si>
  <si>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</si>
  <si>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</si>
  <si>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</si>
  <si>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</si>
  <si>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</si>
  <si>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</si>
  <si>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</si>
  <si>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</si>
  <si>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</si>
  <si>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</si>
  <si>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</si>
  <si>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</si>
  <si>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</si>
  <si>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</si>
  <si>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</si>
  <si>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</si>
  <si>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</si>
  <si>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</si>
  <si>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</si>
  <si>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</si>
  <si>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</si>
  <si>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</si>
  <si>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</si>
  <si>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</si>
  <si>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</si>
  <si>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</si>
  <si>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</si>
  <si>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</si>
  <si>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</si>
  <si>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</si>
  <si>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</si>
  <si>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</si>
  <si>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</si>
  <si>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</si>
  <si>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</si>
  <si>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</si>
  <si>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</si>
  <si>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</si>
  <si>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</si>
  <si>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</si>
  <si>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</si>
  <si>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</si>
  <si>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</si>
  <si>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</si>
  <si>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</si>
  <si>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</si>
  <si>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</si>
  <si>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</si>
  <si>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</si>
  <si>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</si>
  <si>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</si>
  <si>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</si>
  <si>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</si>
  <si>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</si>
  <si>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</si>
  <si>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</si>
  <si>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</si>
  <si>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</si>
  <si>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</si>
  <si>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</si>
  <si>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</si>
  <si>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</si>
  <si>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</si>
  <si>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</si>
  <si>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</si>
  <si>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</si>
  <si>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</si>
  <si>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</si>
  <si>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</si>
  <si>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</si>
  <si>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</si>
  <si>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</si>
  <si>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</si>
  <si>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</si>
  <si>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</si>
  <si>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</si>
  <si>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</si>
  <si>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</si>
  <si>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</si>
  <si>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</si>
  <si>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</si>
  <si>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</si>
  <si>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</si>
  <si>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</si>
  <si>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</si>
  <si>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</si>
  <si>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</si>
  <si>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</si>
  <si>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</si>
  <si>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</si>
  <si>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</si>
  <si>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</si>
  <si>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</si>
  <si>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</si>
  <si>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</si>
  <si>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</si>
  <si>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</si>
  <si>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</si>
  <si>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</si>
  <si>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</si>
  <si>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</si>
  <si>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</si>
  <si>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</si>
  <si>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</si>
  <si>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</si>
  <si>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</si>
  <si>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</si>
  <si>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</si>
  <si>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</si>
  <si>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</si>
  <si>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</si>
  <si>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</si>
  <si>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</si>
  <si>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</si>
  <si>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</si>
  <si>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</si>
  <si>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</si>
  <si>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</si>
  <si>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</si>
  <si>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</si>
  <si>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</si>
  <si>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</si>
  <si>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</si>
  <si>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</si>
  <si>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</si>
  <si>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</si>
  <si>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</si>
  <si>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</si>
  <si>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</si>
  <si>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</si>
  <si>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</si>
  <si>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</si>
  <si>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</si>
  <si>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</si>
  <si>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</si>
  <si>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</si>
  <si>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</si>
  <si>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</si>
  <si>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</si>
  <si>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</si>
  <si>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</si>
  <si>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</si>
  <si>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</si>
  <si>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</si>
  <si>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</si>
  <si>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</si>
  <si>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</si>
  <si>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</si>
  <si>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</si>
  <si>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</si>
  <si>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</si>
  <si>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</si>
  <si>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</si>
  <si>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</si>
  <si>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</si>
  <si>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</si>
  <si>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</si>
  <si>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</si>
  <si>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</si>
  <si>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</si>
  <si>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</si>
  <si>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</si>
  <si>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</si>
  <si>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</si>
  <si>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</si>
  <si>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</si>
  <si>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</si>
  <si>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</si>
  <si>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</si>
  <si>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</si>
  <si>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</si>
  <si>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</si>
  <si>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</si>
  <si>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</si>
  <si>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</si>
  <si>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</si>
  <si>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</si>
  <si>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</si>
  <si>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</si>
  <si>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</si>
  <si>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</si>
  <si>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</si>
  <si>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</si>
  <si>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</si>
  <si>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</si>
  <si>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</si>
  <si>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</si>
  <si>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</si>
  <si>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</si>
  <si>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</si>
  <si>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</si>
  <si>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</si>
  <si>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</si>
  <si>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</si>
  <si>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</si>
  <si>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</si>
  <si>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</si>
  <si>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</si>
  <si>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</si>
  <si>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</si>
  <si>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</si>
  <si>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</si>
  <si>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</si>
  <si>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</si>
  <si>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</si>
  <si>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</si>
  <si>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</si>
  <si>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</si>
  <si>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</si>
  <si>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</si>
  <si>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</si>
  <si>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</si>
  <si>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</si>
  <si>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</si>
  <si>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</si>
  <si>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</si>
  <si>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</si>
  <si>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</si>
  <si>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</si>
  <si>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</si>
  <si>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</si>
  <si>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</si>
  <si>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</si>
  <si>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</si>
  <si>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</si>
  <si>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</si>
  <si>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</si>
  <si>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</si>
  <si>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</si>
  <si>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</si>
  <si>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</si>
  <si>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</si>
  <si>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</si>
  <si>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</si>
  <si>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</si>
  <si>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</si>
  <si>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</si>
  <si>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</si>
  <si>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</si>
  <si>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</si>
  <si>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</si>
  <si>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</si>
  <si>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</si>
  <si>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</si>
  <si>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</si>
  <si>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</si>
  <si>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</si>
  <si>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</si>
  <si>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</si>
  <si>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</si>
  <si>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</si>
  <si>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</si>
  <si>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</si>
  <si>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</si>
  <si>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</si>
  <si>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</si>
  <si>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</si>
  <si>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</si>
  <si>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</si>
  <si>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</si>
  <si>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</si>
  <si>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</si>
  <si>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</si>
  <si>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</si>
  <si>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</si>
  <si>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</si>
  <si>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</si>
  <si>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</si>
  <si>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</si>
  <si>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</si>
  <si>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</si>
  <si>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</si>
  <si>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</si>
  <si>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</si>
  <si>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</si>
  <si>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</si>
  <si>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</si>
  <si>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</si>
  <si>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</si>
  <si>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</si>
  <si>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</si>
  <si>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</si>
  <si>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</si>
  <si>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</si>
  <si>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</si>
  <si>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</si>
  <si>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</si>
  <si>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</si>
  <si>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</si>
  <si>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</si>
  <si>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</si>
  <si>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</si>
  <si>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</si>
  <si>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</si>
  <si>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</si>
  <si>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</si>
  <si>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</si>
  <si>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</si>
  <si>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</si>
  <si>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</si>
  <si>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</si>
  <si>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</si>
  <si>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</si>
  <si>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</si>
  <si>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</si>
  <si>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</si>
  <si>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</si>
  <si>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</si>
  <si>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</si>
  <si>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</si>
  <si>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</si>
  <si>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</si>
  <si>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</si>
  <si>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</si>
  <si>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</si>
  <si>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</si>
  <si>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</si>
  <si>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</si>
  <si>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</si>
  <si>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</si>
  <si>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</si>
  <si>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</si>
  <si>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</si>
  <si>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</si>
  <si>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</si>
  <si>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</si>
  <si>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</si>
  <si>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</si>
  <si>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</si>
  <si>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</si>
  <si>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</si>
  <si>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</si>
  <si>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</si>
  <si>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</si>
  <si>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</si>
  <si>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</si>
  <si>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</si>
  <si>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</si>
  <si>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</si>
  <si>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</si>
  <si>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</si>
  <si>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</si>
  <si>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</si>
  <si>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</si>
  <si>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</si>
  <si>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</si>
  <si>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</si>
  <si>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</si>
  <si>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</si>
  <si>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</si>
  <si>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</si>
  <si>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</si>
  <si>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</si>
  <si>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</si>
  <si>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</si>
  <si>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</si>
  <si>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</si>
  <si>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</si>
  <si>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</si>
  <si>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</si>
  <si>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</si>
  <si>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</si>
  <si>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</si>
  <si>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</si>
  <si>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</si>
  <si>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</si>
  <si>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</si>
  <si>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</si>
  <si>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</si>
  <si>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</si>
  <si>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</si>
  <si>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</si>
  <si>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</si>
  <si>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</si>
  <si>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</si>
  <si>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</si>
  <si>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</si>
  <si>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</si>
  <si>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</si>
  <si>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</si>
  <si>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</si>
  <si>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</si>
  <si>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</si>
  <si>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</si>
  <si>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</si>
  <si>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</si>
  <si>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</si>
  <si>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</si>
  <si>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</si>
  <si>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</si>
  <si>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</si>
  <si>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</si>
  <si>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</si>
  <si>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</si>
  <si>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</si>
  <si>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</si>
  <si>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</si>
  <si>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</si>
  <si>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</si>
  <si>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</si>
  <si>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</si>
  <si>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</si>
  <si>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</si>
  <si>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</si>
  <si>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</si>
  <si>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</si>
  <si>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</si>
  <si>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</si>
  <si>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</si>
  <si>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</si>
  <si>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</si>
  <si>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</si>
  <si>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</si>
  <si>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</si>
  <si>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</si>
  <si>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</si>
  <si>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</si>
  <si>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</si>
  <si>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</si>
  <si>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</si>
  <si>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</si>
  <si>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</si>
  <si>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</si>
  <si>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</si>
  <si>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</si>
  <si>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</si>
  <si>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</si>
  <si>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</si>
  <si>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</si>
  <si>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</si>
  <si>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</si>
  <si>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</si>
  <si>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</si>
  <si>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</si>
  <si>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</si>
  <si>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</si>
  <si>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</si>
  <si>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</si>
  <si>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</si>
  <si>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</si>
  <si>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</si>
  <si>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</si>
  <si>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</si>
  <si>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</si>
  <si>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</si>
  <si>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</si>
  <si>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</si>
  <si>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</si>
  <si>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</si>
  <si>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</si>
  <si>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</si>
  <si>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</si>
  <si>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</si>
  <si>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</si>
  <si>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</si>
  <si>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</si>
  <si>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</si>
  <si>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</si>
  <si>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</si>
  <si>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</si>
  <si>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</si>
  <si>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</si>
  <si>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</si>
  <si>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</si>
  <si>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</si>
  <si>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</si>
  <si>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</si>
  <si>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</si>
  <si>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</si>
  <si>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</si>
  <si>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</si>
  <si>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</si>
  <si>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</si>
  <si>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</si>
  <si>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</si>
  <si>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</si>
  <si>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</si>
  <si>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</si>
  <si>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</si>
  <si>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</si>
  <si>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</si>
  <si>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</si>
  <si>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</si>
  <si>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</si>
  <si>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</si>
  <si>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</si>
  <si>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</si>
  <si>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</si>
  <si>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</si>
  <si>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</si>
  <si>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</si>
  <si>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</si>
  <si>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</si>
  <si>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</si>
  <si>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</si>
  <si>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</si>
  <si>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</si>
  <si>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</si>
  <si>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</si>
  <si>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</si>
  <si>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</si>
  <si>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</si>
  <si>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</si>
  <si>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</si>
  <si>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</si>
  <si>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</si>
  <si>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</si>
  <si>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</si>
  <si>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</si>
  <si>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</si>
  <si>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</si>
  <si>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</si>
  <si>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</si>
  <si>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</si>
  <si>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</si>
  <si>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</si>
  <si>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</si>
  <si>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</si>
  <si>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</si>
  <si>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</si>
  <si>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</si>
  <si>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</si>
  <si>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</si>
  <si>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</si>
  <si>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</si>
  <si>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</si>
  <si>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</si>
  <si>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</si>
  <si>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</si>
  <si>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</si>
  <si>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</si>
  <si>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</si>
  <si>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</si>
  <si>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</si>
  <si>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</si>
  <si>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</si>
  <si>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</si>
  <si>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</si>
  <si>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</si>
  <si>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</si>
  <si>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</si>
  <si>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</si>
  <si>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</si>
  <si>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</si>
  <si>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</si>
  <si>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</si>
  <si>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</si>
  <si>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</si>
  <si>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</si>
  <si>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</si>
  <si>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</si>
  <si>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</si>
  <si>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</si>
  <si>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</si>
  <si>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</si>
  <si>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</si>
  <si>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</si>
  <si>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</si>
  <si>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</si>
  <si>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</si>
  <si>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</si>
  <si>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</si>
  <si>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</si>
  <si>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</si>
  <si>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</si>
  <si>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</si>
  <si>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</si>
  <si>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</si>
  <si>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</si>
  <si>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</si>
  <si>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</si>
  <si>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</si>
  <si>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</si>
  <si>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</si>
  <si>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</si>
  <si>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</si>
  <si>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</si>
  <si>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</si>
  <si>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</si>
  <si>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</si>
  <si>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</si>
  <si>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</si>
  <si>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</si>
  <si>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</si>
  <si>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</si>
  <si>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</si>
  <si>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</si>
  <si>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</si>
  <si>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</si>
  <si>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</si>
  <si>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</si>
  <si>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</si>
  <si>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</si>
  <si>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</si>
  <si>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</si>
  <si>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</si>
  <si>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</si>
  <si>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</si>
  <si>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</si>
  <si>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</si>
  <si>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</si>
  <si>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</si>
  <si>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</si>
  <si>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</si>
  <si>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</si>
  <si>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</si>
  <si>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</si>
  <si>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</si>
  <si>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</si>
  <si>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</si>
  <si>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</si>
  <si>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</si>
  <si>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</si>
  <si>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</si>
  <si>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</si>
  <si>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</si>
  <si>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</si>
  <si>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</si>
  <si>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</si>
  <si>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</si>
  <si>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</si>
  <si>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</si>
  <si>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</si>
  <si>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</si>
  <si>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</si>
  <si>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</si>
  <si>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</si>
  <si>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</si>
  <si>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</si>
  <si>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</si>
  <si>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</si>
  <si>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</si>
  <si>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</si>
  <si>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</si>
  <si>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</si>
  <si>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</si>
  <si>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</si>
  <si>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</si>
  <si>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</si>
  <si>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</si>
  <si>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</si>
  <si>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</si>
  <si>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</si>
  <si>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</si>
  <si>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</si>
  <si>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</si>
  <si>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</si>
  <si>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</si>
  <si>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</si>
  <si>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</si>
  <si>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</si>
  <si>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</si>
  <si>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</si>
  <si>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</si>
  <si>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</si>
  <si>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</si>
  <si>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</si>
  <si>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</si>
  <si>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</si>
  <si>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</si>
  <si>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</si>
  <si>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</si>
  <si>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</si>
  <si>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</si>
  <si>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</si>
  <si>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</si>
  <si>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</si>
  <si>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</si>
  <si>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</si>
  <si>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</si>
  <si>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</si>
  <si>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</si>
  <si>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</si>
  <si>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</si>
  <si>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</si>
  <si>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</si>
  <si>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</si>
  <si>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</si>
  <si>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</si>
  <si>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</si>
  <si>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</si>
  <si>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</si>
  <si>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</si>
  <si>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</si>
  <si>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</si>
  <si>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</si>
  <si>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</si>
  <si>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</si>
  <si>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</si>
  <si>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</si>
  <si>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</si>
  <si>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</si>
  <si>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</si>
  <si>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</si>
  <si>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</si>
  <si>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</si>
  <si>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</si>
  <si>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</si>
  <si>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</si>
  <si>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</si>
  <si>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</si>
  <si>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</si>
  <si>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</si>
  <si>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</si>
  <si>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</si>
  <si>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</si>
  <si>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</si>
  <si>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</si>
  <si>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</si>
  <si>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</si>
  <si>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</si>
  <si>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</si>
  <si>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</si>
  <si>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</si>
  <si>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</si>
  <si>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</si>
  <si>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</si>
  <si>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</si>
  <si>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</si>
  <si>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</si>
  <si>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</si>
  <si>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</si>
  <si>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</si>
  <si>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</si>
  <si>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</si>
  <si>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</si>
  <si>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</si>
  <si>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</si>
  <si>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</si>
  <si>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</si>
  <si>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</si>
  <si>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</si>
  <si>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</si>
  <si>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</si>
  <si>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</si>
  <si>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</si>
  <si>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</si>
  <si>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</si>
  <si>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</si>
  <si>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</si>
  <si>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</si>
  <si>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</si>
  <si>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</si>
  <si>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</si>
  <si>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</si>
  <si>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</si>
  <si>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</si>
  <si>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</si>
  <si>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</si>
  <si>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</si>
  <si>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</si>
  <si>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</si>
  <si>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</si>
  <si>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</si>
  <si>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</si>
  <si>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</si>
  <si>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</si>
  <si>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</si>
  <si>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</si>
  <si>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</si>
  <si>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</si>
  <si>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</si>
  <si>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</si>
  <si>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</si>
  <si>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</si>
  <si>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</si>
  <si>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</si>
  <si>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</si>
  <si>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</si>
  <si>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</si>
  <si>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</si>
  <si>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</si>
  <si>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</si>
  <si>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</si>
  <si>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</si>
  <si>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</si>
  <si>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</si>
  <si>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</si>
  <si>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</si>
  <si>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</si>
  <si>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</si>
  <si>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</si>
  <si>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</si>
  <si>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</si>
  <si>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</si>
  <si>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</si>
  <si>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</si>
  <si>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</si>
  <si>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</si>
  <si>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</si>
  <si>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</si>
  <si>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</si>
  <si>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</si>
  <si>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</si>
  <si>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</si>
  <si>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</si>
  <si>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</si>
  <si>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</si>
  <si>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</si>
  <si>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</si>
  <si>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</si>
  <si>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</si>
  <si>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</si>
  <si>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</si>
  <si>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</si>
  <si>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</si>
  <si>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</si>
  <si>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</si>
  <si>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</si>
  <si>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</si>
  <si>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</si>
  <si>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</si>
  <si>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</si>
  <si>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</si>
  <si>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</si>
  <si>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</si>
  <si>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</si>
  <si>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</si>
  <si>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</si>
  <si>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</si>
  <si>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</si>
  <si>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</si>
  <si>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</si>
  <si>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</si>
  <si>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</si>
  <si>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</si>
  <si>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</si>
  <si>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</si>
  <si>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</si>
  <si>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</si>
  <si>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</si>
  <si>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</si>
  <si>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</si>
  <si>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</si>
  <si>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</si>
  <si>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</si>
  <si>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</si>
  <si>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</si>
  <si>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</si>
  <si>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</si>
  <si>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</si>
  <si>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</si>
  <si>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</si>
  <si>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</si>
  <si>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</si>
  <si>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</si>
  <si>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</si>
  <si>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</si>
  <si>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</si>
  <si>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</si>
  <si>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</si>
  <si>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</si>
  <si>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</si>
  <si>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</si>
  <si>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</si>
  <si>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</si>
  <si>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</si>
  <si>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</si>
  <si>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</si>
  <si>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</si>
  <si>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</si>
  <si>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</si>
  <si>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</si>
  <si>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</si>
  <si>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</si>
  <si>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</si>
  <si>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</si>
  <si>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</si>
  <si>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</si>
  <si>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</si>
  <si>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</si>
  <si>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</si>
  <si>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</si>
  <si>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</si>
  <si>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</si>
  <si>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</si>
  <si>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</si>
  <si>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</si>
  <si>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</si>
  <si>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</si>
  <si>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</si>
  <si>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</si>
  <si>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</si>
  <si>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</si>
  <si>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</si>
  <si>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</si>
  <si>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</si>
  <si>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</si>
  <si>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</si>
  <si>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</si>
  <si>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</si>
  <si>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</si>
  <si>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</si>
  <si>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</si>
  <si>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</si>
  <si>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</si>
  <si>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</si>
  <si>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</si>
  <si>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</si>
  <si>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</si>
  <si>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</si>
  <si>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</si>
  <si>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</si>
  <si>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</si>
  <si>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</si>
  <si>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</si>
  <si>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</si>
  <si>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</si>
  <si>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</si>
  <si>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</si>
  <si>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</si>
  <si>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</si>
  <si>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</si>
  <si>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</si>
  <si>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</si>
  <si>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</si>
  <si>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</si>
  <si>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</si>
  <si>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</si>
  <si>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</si>
  <si>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</si>
  <si>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</si>
  <si>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</si>
  <si>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</si>
  <si>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</si>
  <si>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</si>
  <si>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</si>
  <si>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</si>
  <si>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</si>
  <si>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</si>
  <si>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</si>
  <si>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</si>
  <si>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</si>
  <si>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</si>
  <si>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</si>
  <si>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</si>
  <si>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</si>
  <si>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</si>
  <si>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</si>
  <si>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</si>
  <si>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</si>
  <si>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</si>
  <si>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</si>
  <si>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</si>
  <si>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</si>
  <si>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</si>
  <si>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</si>
  <si>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</si>
  <si>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</si>
  <si>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</si>
  <si>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</si>
  <si>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</si>
  <si>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</si>
  <si>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</si>
  <si>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</si>
  <si>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</si>
  <si>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</si>
  <si>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</si>
  <si>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</si>
  <si>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</si>
  <si>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</si>
  <si>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</si>
  <si>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</si>
  <si>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</si>
  <si>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</si>
  <si>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</si>
  <si>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</si>
  <si>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</si>
  <si>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</si>
  <si>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</si>
  <si>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</si>
  <si>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</si>
  <si>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</si>
  <si>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</si>
  <si>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</si>
  <si>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</si>
  <si>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</si>
  <si>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</si>
  <si>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</si>
  <si>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</si>
  <si>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</si>
  <si>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</si>
  <si>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</si>
  <si>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</si>
  <si>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</si>
  <si>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</si>
  <si>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</si>
  <si>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</si>
  <si>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</si>
  <si>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</si>
  <si>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</si>
  <si>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</si>
  <si>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</si>
  <si>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</si>
  <si>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</si>
  <si>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</si>
  <si>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</si>
  <si>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</si>
  <si>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</si>
  <si>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</si>
  <si>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</si>
  <si>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</si>
  <si>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</si>
  <si>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</si>
  <si>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</si>
  <si>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</si>
  <si>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</si>
  <si>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</si>
  <si>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</si>
  <si>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</si>
  <si>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</si>
  <si>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</si>
  <si>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</si>
  <si>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</si>
  <si>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</si>
  <si>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</si>
  <si>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</si>
  <si>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</si>
  <si>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</si>
  <si>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</si>
  <si>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</si>
  <si>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</si>
  <si>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</si>
  <si>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</si>
  <si>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</si>
  <si>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</si>
  <si>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</si>
  <si>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</si>
  <si>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</si>
  <si>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</si>
  <si>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</si>
  <si>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</si>
  <si>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</si>
  <si>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</si>
  <si>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</si>
  <si>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</si>
  <si>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</si>
  <si>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</si>
  <si>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</si>
  <si>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</si>
  <si>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</si>
  <si>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</si>
  <si>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</si>
  <si>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</si>
  <si>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</si>
  <si>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</si>
  <si>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</si>
  <si>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</si>
  <si>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</si>
  <si>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</si>
  <si>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</si>
  <si>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</si>
  <si>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</si>
  <si>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</si>
  <si>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</si>
  <si>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</si>
  <si>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</si>
  <si>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</si>
  <si>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</si>
  <si>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</si>
  <si>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</si>
  <si>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</si>
  <si>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</si>
  <si>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</si>
  <si>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</si>
  <si>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</si>
  <si>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</si>
  <si>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</si>
  <si>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</si>
  <si>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</si>
  <si>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</si>
  <si>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</si>
  <si>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</si>
  <si>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</si>
  <si>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</si>
  <si>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</si>
  <si>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</si>
  <si>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</si>
  <si>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</si>
  <si>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</si>
  <si>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</si>
  <si>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</si>
  <si>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</si>
  <si>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</si>
  <si>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</si>
  <si>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</si>
  <si>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</si>
  <si>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</si>
  <si>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</si>
  <si>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</si>
  <si>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</si>
  <si>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</si>
  <si>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</si>
  <si>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</si>
  <si>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</si>
  <si>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</si>
  <si>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</si>
  <si>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</si>
  <si>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</si>
  <si>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</si>
  <si>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</si>
  <si>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</si>
  <si>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</si>
  <si>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</si>
  <si>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</si>
  <si>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</si>
  <si>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</si>
  <si>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</si>
  <si>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</si>
  <si>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</si>
  <si>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</si>
  <si>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</si>
  <si>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</si>
  <si>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</si>
  <si>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</si>
  <si>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</si>
  <si>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</si>
  <si>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</si>
  <si>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</si>
  <si>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</si>
  <si>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</si>
  <si>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</si>
  <si>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</si>
  <si>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</si>
  <si>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</si>
  <si>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</si>
  <si>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</si>
  <si>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</si>
  <si>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</si>
  <si>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</si>
  <si>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</si>
  <si>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</si>
  <si>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</si>
  <si>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</si>
  <si>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</si>
  <si>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</si>
  <si>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</si>
  <si>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</si>
  <si>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</si>
  <si>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</si>
  <si>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</si>
  <si>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</si>
  <si>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</si>
  <si>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</si>
  <si>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</si>
  <si>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</si>
  <si>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</si>
  <si>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</si>
  <si>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</si>
  <si>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</si>
  <si>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</si>
  <si>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</si>
  <si>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</si>
  <si>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</si>
  <si>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</si>
  <si>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</si>
  <si>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</si>
  <si>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</si>
  <si>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</si>
  <si>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</si>
  <si>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</si>
  <si>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</si>
  <si>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</si>
  <si>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</si>
  <si>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</si>
  <si>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</si>
  <si>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</si>
  <si>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</si>
  <si>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</si>
  <si>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</si>
  <si>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</si>
  <si>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</si>
  <si>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</si>
  <si>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</si>
  <si>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</si>
  <si>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</si>
  <si>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</si>
  <si>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</si>
  <si>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</si>
  <si>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</si>
  <si>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</si>
  <si>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</si>
  <si>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</si>
  <si>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</si>
  <si>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</si>
  <si>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</si>
  <si>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</si>
  <si>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</si>
  <si>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</si>
  <si>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</si>
  <si>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</si>
  <si>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</si>
  <si>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</si>
  <si>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</si>
  <si>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</si>
  <si>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</si>
  <si>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</si>
  <si>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</si>
  <si>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</si>
  <si>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</si>
  <si>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</si>
  <si>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</si>
  <si>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</si>
  <si>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</si>
  <si>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</si>
  <si>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</si>
  <si>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</si>
  <si>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</si>
  <si>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</si>
  <si>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</si>
  <si>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</si>
  <si>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</si>
  <si>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</si>
  <si>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</si>
  <si>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</si>
  <si>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</si>
  <si>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</si>
  <si>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</si>
  <si>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</si>
  <si>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</si>
  <si>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</si>
  <si>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</si>
  <si>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</si>
  <si>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</si>
  <si>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</si>
  <si>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</si>
  <si>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</si>
  <si>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</si>
  <si>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</si>
  <si>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</si>
  <si>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</si>
  <si>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</si>
  <si>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</si>
  <si>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</si>
  <si>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</si>
  <si>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</si>
  <si>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</si>
  <si>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</si>
  <si>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</si>
  <si>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</si>
  <si>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</si>
  <si>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</si>
  <si>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</si>
  <si>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</si>
  <si>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</si>
  <si>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</si>
  <si>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</si>
  <si>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</si>
  <si>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</si>
  <si>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</si>
  <si>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</si>
  <si>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</si>
  <si>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</si>
  <si>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</si>
  <si>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</si>
  <si>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</si>
  <si>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</si>
  <si>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</si>
  <si>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</si>
  <si>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</si>
  <si>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</si>
  <si>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</si>
  <si>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</si>
  <si>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</si>
  <si>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</si>
  <si>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</si>
  <si>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</si>
  <si>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</si>
  <si>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</si>
  <si>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</si>
  <si>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</si>
  <si>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</si>
  <si>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</si>
  <si>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</si>
  <si>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</si>
  <si>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</si>
  <si>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</si>
  <si>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</si>
  <si>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</si>
  <si>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</si>
  <si>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</si>
  <si>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</si>
  <si>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</si>
  <si>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</si>
  <si>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</si>
  <si>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</si>
  <si>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</si>
  <si>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</si>
  <si>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</si>
  <si>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</si>
  <si>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</si>
  <si>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</si>
  <si>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</si>
  <si>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</si>
  <si>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</si>
  <si>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</si>
  <si>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</si>
  <si>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</si>
  <si>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</si>
  <si>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</si>
  <si>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</si>
  <si>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</si>
  <si>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</si>
  <si>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</si>
  <si>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</si>
  <si>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</si>
  <si>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</si>
  <si>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</si>
  <si>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</si>
  <si>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</si>
  <si>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</si>
  <si>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</si>
  <si>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</si>
  <si>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</si>
  <si>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</si>
  <si>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</si>
  <si>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</si>
  <si>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</si>
  <si>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</si>
  <si>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</si>
  <si>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</si>
  <si>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</si>
  <si>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</si>
  <si>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</si>
  <si>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</si>
  <si>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</si>
  <si>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</si>
  <si>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</si>
  <si>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</si>
  <si>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</si>
  <si>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</si>
  <si>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</si>
  <si>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</si>
  <si>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</si>
  <si>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</si>
  <si>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</si>
  <si>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</si>
  <si>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</si>
  <si>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</si>
  <si>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</si>
  <si>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</si>
  <si>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</si>
  <si>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</si>
  <si>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</si>
  <si>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</si>
  <si>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</si>
  <si>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</si>
  <si>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</si>
  <si>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</si>
  <si>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</si>
  <si>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</si>
  <si>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</si>
  <si>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</si>
  <si>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</si>
  <si>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</si>
  <si>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</si>
  <si>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</si>
  <si>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</si>
  <si>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</si>
  <si>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</si>
  <si>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</si>
  <si>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</si>
  <si>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</si>
  <si>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</si>
  <si>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</si>
  <si>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</si>
  <si>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</si>
  <si>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</si>
  <si>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</si>
  <si>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</si>
  <si>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</si>
  <si>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</si>
  <si>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</si>
  <si>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</si>
  <si>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</si>
  <si>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</si>
  <si>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</si>
  <si>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</si>
  <si>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</si>
  <si>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</si>
  <si>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</si>
  <si>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</si>
  <si>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</si>
  <si>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</si>
  <si>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</si>
  <si>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</si>
  <si>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</si>
  <si>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</si>
  <si>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</si>
  <si>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</si>
  <si>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</si>
  <si>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</si>
  <si>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</si>
  <si>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</si>
  <si>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</si>
  <si>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</si>
  <si>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</si>
  <si>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</si>
  <si>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</si>
  <si>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</si>
  <si>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</si>
  <si>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</si>
  <si>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</si>
  <si>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</si>
  <si>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</si>
  <si>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</si>
  <si>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</si>
  <si>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</si>
  <si>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</si>
  <si>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</si>
  <si>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</si>
  <si>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</si>
  <si>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</si>
  <si>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</si>
  <si>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</si>
  <si>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</si>
  <si>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</si>
  <si>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</si>
  <si>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</si>
  <si>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</si>
  <si>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</si>
  <si>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</si>
  <si>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</si>
  <si>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</si>
  <si>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</si>
  <si>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</si>
  <si>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</si>
  <si>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</si>
  <si>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</si>
  <si>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</si>
  <si>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</si>
  <si>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</si>
  <si>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</si>
  <si>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</si>
  <si>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</si>
  <si>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</si>
  <si>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</si>
  <si>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</si>
  <si>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</si>
  <si>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</si>
  <si>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</si>
  <si>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</si>
  <si>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</si>
  <si>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</si>
  <si>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</si>
  <si>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</si>
  <si>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</si>
  <si>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</si>
  <si>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</si>
  <si>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</si>
  <si>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</si>
  <si>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</si>
  <si>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</si>
  <si>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</si>
  <si>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</si>
  <si>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</si>
  <si>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</si>
  <si>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</si>
  <si>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</si>
  <si>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</si>
  <si>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</si>
  <si>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</si>
  <si>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</si>
  <si>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</si>
  <si>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</si>
  <si>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</si>
  <si>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</si>
  <si>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</si>
  <si>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</si>
  <si>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</si>
  <si>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</si>
  <si>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</si>
  <si>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</si>
  <si>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</si>
  <si>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</si>
  <si>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</si>
  <si>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</si>
  <si>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</si>
  <si>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</si>
  <si>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</si>
  <si>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</si>
  <si>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</si>
  <si>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</si>
  <si>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</si>
  <si>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</si>
  <si>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</si>
  <si>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</si>
  <si>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</si>
  <si>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</si>
  <si>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</si>
  <si>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</si>
  <si>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</si>
  <si>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</si>
  <si>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</si>
  <si>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</si>
  <si>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</si>
  <si>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</si>
  <si>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</si>
  <si>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</si>
  <si>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</si>
  <si>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</si>
  <si>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</si>
  <si>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</si>
  <si>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</si>
  <si>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</si>
  <si>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</si>
  <si>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</si>
  <si>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</si>
  <si>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</si>
  <si>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</si>
  <si>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</si>
  <si>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</si>
  <si>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</si>
  <si>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</si>
  <si>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</si>
  <si>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</si>
  <si>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</si>
  <si>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</si>
  <si>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</si>
  <si>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</si>
  <si>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</si>
  <si>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</si>
  <si>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</si>
  <si>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</si>
  <si>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</si>
  <si>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</si>
  <si>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</si>
  <si>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</si>
  <si>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</si>
  <si>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</si>
  <si>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</si>
  <si>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</si>
  <si>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</si>
  <si>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</si>
  <si>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</si>
  <si>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</si>
  <si>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</si>
  <si>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</si>
  <si>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</si>
  <si>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</si>
  <si>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</si>
  <si>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</si>
  <si>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</si>
  <si>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</si>
  <si>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</si>
  <si>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</si>
  <si>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</si>
  <si>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</si>
  <si>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</si>
  <si>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</si>
  <si>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</si>
  <si>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</si>
  <si>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</si>
  <si>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</si>
  <si>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</si>
  <si>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</si>
  <si>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</si>
  <si>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</si>
  <si>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</si>
  <si>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</si>
  <si>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</si>
  <si>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</si>
  <si>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</si>
  <si>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</si>
  <si>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</si>
  <si>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</si>
  <si>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</si>
  <si>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</si>
  <si>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</si>
  <si>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</si>
  <si>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</si>
  <si>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</si>
  <si>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</si>
  <si>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</si>
  <si>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</si>
  <si>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</si>
  <si>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</si>
  <si>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</si>
  <si>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</si>
  <si>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</si>
  <si>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</si>
  <si>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</si>
  <si>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</si>
  <si>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</si>
  <si>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</si>
  <si>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</si>
  <si>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</si>
  <si>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</si>
  <si>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</si>
  <si>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</si>
  <si>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</si>
  <si>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</si>
  <si>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</si>
  <si>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</si>
  <si>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</si>
  <si>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</si>
  <si>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</si>
  <si>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</si>
  <si>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</si>
  <si>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</si>
  <si>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</si>
  <si>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</si>
  <si>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</si>
  <si>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</si>
  <si>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</si>
  <si>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</si>
  <si>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</si>
  <si>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</si>
  <si>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</si>
  <si>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</si>
  <si>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</si>
  <si>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</si>
  <si>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</si>
  <si>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</si>
  <si>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</si>
  <si>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</si>
  <si>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</si>
  <si>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</si>
  <si>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</si>
  <si>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</si>
  <si>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</si>
  <si>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</si>
  <si>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</si>
  <si>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</si>
  <si>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</si>
  <si>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</si>
  <si>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</si>
  <si>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</si>
  <si>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</si>
  <si>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</si>
  <si>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</si>
  <si>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</si>
  <si>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</si>
  <si>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</si>
  <si>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</si>
  <si>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</si>
  <si>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</si>
  <si>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</si>
  <si>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</si>
  <si>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</si>
  <si>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</si>
  <si>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</si>
  <si>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</si>
  <si>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</si>
  <si>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</si>
  <si>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</si>
  <si>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</si>
  <si>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</si>
  <si>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</si>
  <si>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</si>
  <si>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</si>
  <si>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</si>
  <si>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</si>
  <si>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</si>
  <si>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</si>
  <si>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</si>
  <si>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</si>
  <si>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</si>
  <si>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</si>
  <si>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</si>
  <si>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</si>
  <si>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</si>
  <si>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</si>
  <si>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</si>
  <si>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</si>
  <si>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</si>
  <si>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</si>
  <si>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</si>
  <si>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</si>
  <si>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</si>
  <si>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</si>
  <si>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</si>
  <si>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</si>
  <si>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</si>
  <si>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</si>
  <si>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</si>
  <si>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</si>
  <si>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</si>
  <si>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</si>
  <si>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</si>
  <si>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</si>
  <si>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</si>
  <si>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</si>
  <si>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</si>
  <si>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</si>
  <si>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</si>
  <si>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</si>
  <si>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</si>
  <si>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</si>
  <si>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</si>
  <si>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</si>
  <si>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</si>
  <si>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</si>
  <si>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</si>
  <si>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</si>
  <si>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</si>
  <si>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</si>
  <si>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</si>
  <si>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</si>
  <si>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</si>
  <si>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</si>
  <si>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</si>
  <si>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</si>
  <si>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</si>
  <si>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</si>
  <si>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</si>
  <si>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</si>
  <si>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</si>
  <si>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</si>
  <si>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</si>
  <si>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</si>
  <si>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</si>
  <si>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</si>
  <si>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</si>
  <si>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</si>
  <si>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</si>
  <si>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</si>
  <si>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</si>
  <si>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</si>
  <si>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</si>
  <si>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</si>
  <si>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</si>
  <si>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</si>
  <si>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</si>
  <si>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</si>
  <si>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</si>
  <si>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</si>
  <si>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</si>
  <si>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</si>
  <si>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</si>
  <si>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</si>
  <si>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</si>
  <si>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</si>
  <si>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</si>
  <si>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</si>
  <si>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</si>
  <si>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</si>
  <si>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</si>
  <si>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</si>
  <si>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</si>
  <si>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</si>
  <si>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</si>
  <si>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</si>
  <si>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</si>
  <si>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</si>
  <si>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</si>
  <si>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</si>
  <si>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</si>
  <si>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</si>
  <si>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</si>
  <si>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</si>
  <si>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</si>
  <si>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</si>
  <si>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</si>
  <si>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</si>
  <si>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</si>
  <si>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</si>
  <si>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</si>
  <si>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</si>
  <si>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</si>
  <si>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</si>
  <si>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</si>
  <si>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</si>
  <si>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</si>
  <si>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</si>
  <si>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</si>
  <si>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</si>
  <si>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</si>
  <si>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</si>
  <si>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</si>
  <si>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</si>
  <si>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</si>
  <si>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</si>
  <si>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</si>
  <si>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</si>
  <si>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</si>
  <si>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</si>
  <si>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</si>
  <si>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</si>
  <si>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</si>
  <si>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</si>
  <si>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</si>
  <si>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</si>
  <si>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</si>
  <si>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</si>
  <si>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</si>
  <si>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</si>
  <si>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</si>
  <si>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</si>
  <si>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</si>
  <si>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</si>
  <si>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</si>
  <si>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</si>
  <si>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</si>
  <si>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</si>
  <si>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</si>
  <si>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</si>
  <si>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</si>
  <si>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</si>
  <si>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</si>
  <si>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</si>
  <si>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</si>
  <si>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</si>
  <si>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</si>
  <si>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</si>
  <si>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</si>
  <si>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</si>
  <si>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</si>
  <si>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</si>
  <si>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</si>
  <si>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</si>
  <si>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</si>
  <si>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</si>
  <si>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</si>
  <si>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</si>
  <si>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</si>
  <si>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</si>
  <si>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</si>
  <si>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</si>
  <si>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</si>
  <si>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</si>
  <si>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</si>
  <si>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</si>
  <si>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</si>
  <si>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</si>
  <si>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</si>
  <si>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</si>
  <si>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</si>
  <si>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</si>
  <si>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</si>
  <si>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</si>
  <si>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</si>
  <si>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</si>
  <si>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</si>
  <si>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</si>
  <si>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</si>
  <si>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</si>
  <si>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</si>
  <si>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</si>
  <si>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</si>
  <si>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</si>
  <si>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</si>
  <si>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</si>
  <si>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</si>
  <si>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</si>
  <si>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</si>
  <si>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</si>
  <si>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</si>
  <si>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</si>
  <si>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</si>
  <si>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</si>
  <si>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</si>
  <si>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</si>
  <si>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</si>
  <si>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</si>
  <si>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</si>
  <si>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</si>
  <si>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</si>
  <si>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</si>
  <si>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</si>
  <si>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</si>
  <si>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</si>
  <si>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</si>
  <si>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</si>
  <si>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</si>
  <si>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</si>
  <si>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</si>
  <si>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</si>
  <si>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</si>
  <si>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</si>
  <si>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</si>
  <si>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</si>
  <si>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</si>
  <si>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</si>
  <si>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</si>
  <si>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</si>
  <si>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</si>
  <si>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</si>
  <si>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</si>
  <si>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</si>
  <si>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</si>
  <si>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</si>
  <si>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</si>
  <si>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</si>
  <si>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</si>
  <si>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</si>
  <si>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</si>
  <si>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</si>
  <si>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</si>
  <si>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</si>
  <si>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</si>
  <si>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</si>
  <si>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</si>
  <si>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</si>
  <si>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</si>
  <si>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</si>
  <si>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</si>
  <si>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</si>
  <si>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</si>
  <si>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</si>
  <si>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</si>
  <si>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</si>
  <si>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</si>
  <si>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</si>
  <si>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</si>
  <si>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</si>
  <si>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</si>
  <si>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</si>
  <si>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</si>
  <si>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</si>
  <si>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</si>
  <si>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</si>
  <si>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</si>
  <si>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</si>
  <si>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</si>
  <si>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</si>
  <si>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</si>
  <si>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</si>
  <si>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</si>
  <si>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</si>
  <si>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</si>
  <si>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</si>
  <si>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</si>
  <si>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</si>
  <si>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</si>
  <si>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</si>
  <si>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</si>
  <si>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</si>
  <si>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</si>
  <si>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</si>
  <si>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</si>
  <si>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</si>
  <si>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</si>
  <si>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</si>
  <si>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</si>
  <si>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</si>
  <si>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</si>
  <si>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</si>
  <si>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</si>
  <si>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</si>
  <si>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</si>
  <si>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</si>
  <si>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</si>
  <si>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</si>
  <si>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</si>
  <si>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</si>
  <si>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</si>
  <si>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</si>
  <si>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</si>
  <si>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</si>
  <si>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</si>
  <si>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</si>
  <si>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</si>
  <si>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</si>
  <si>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</si>
  <si>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</si>
  <si>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</si>
  <si>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</si>
  <si>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</si>
  <si>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</si>
  <si>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</si>
  <si>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</si>
  <si>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</si>
  <si>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</si>
  <si>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</si>
  <si>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</si>
  <si>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</si>
  <si>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</si>
  <si>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</si>
  <si>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</si>
  <si>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</si>
  <si>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</si>
  <si>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</si>
  <si>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</si>
  <si>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</si>
  <si>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</si>
  <si>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</si>
  <si>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</si>
  <si>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</si>
  <si>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</si>
  <si>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</si>
  <si>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</si>
  <si>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</si>
  <si>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</si>
  <si>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</si>
  <si>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</si>
  <si>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</si>
  <si>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</si>
  <si>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</si>
  <si>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</si>
  <si>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</si>
  <si>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</si>
  <si>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</si>
  <si>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</si>
  <si>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</si>
  <si>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</si>
  <si>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</si>
  <si>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</si>
  <si>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</si>
  <si>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</si>
  <si>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</si>
  <si>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</si>
  <si>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</si>
  <si>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</si>
  <si>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</si>
  <si>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</si>
  <si>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</si>
  <si>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</si>
  <si>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</si>
  <si>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</si>
  <si>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</si>
  <si>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</si>
  <si>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</si>
  <si>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</si>
  <si>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</si>
  <si>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</si>
  <si>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</si>
  <si>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</si>
  <si>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</si>
  <si>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</si>
  <si>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</si>
  <si>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</si>
  <si>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</si>
  <si>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</si>
  <si>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</si>
  <si>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</si>
  <si>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</si>
  <si>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</si>
  <si>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</si>
  <si>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</si>
  <si>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</si>
  <si>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</si>
  <si>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</si>
  <si>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</si>
  <si>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</si>
  <si>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</si>
  <si>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</si>
  <si>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</si>
  <si>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</si>
  <si>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</si>
  <si>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</si>
  <si>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</si>
  <si>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</si>
  <si>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</si>
  <si>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</si>
  <si>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</si>
  <si>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</si>
  <si>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</si>
  <si>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</si>
  <si>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</si>
  <si>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</si>
  <si>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</si>
  <si>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</si>
  <si>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</si>
  <si>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</si>
  <si>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</si>
  <si>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</si>
  <si>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</si>
  <si>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</si>
  <si>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</si>
  <si>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</si>
  <si>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</si>
  <si>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</si>
  <si>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</si>
  <si>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</si>
  <si>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</si>
  <si>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</si>
  <si>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</si>
  <si>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</si>
  <si>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</si>
  <si>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</si>
  <si>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</si>
  <si>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</si>
  <si>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</si>
  <si>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</si>
  <si>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</si>
  <si>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</si>
  <si>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</si>
  <si>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</si>
  <si>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</si>
  <si>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</si>
  <si>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</si>
  <si>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</si>
  <si>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</si>
  <si>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</si>
  <si>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</si>
  <si>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</si>
  <si>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</si>
  <si>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</si>
  <si>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</si>
  <si>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</si>
  <si>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</si>
  <si>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</si>
  <si>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</si>
  <si>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</si>
  <si>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</si>
  <si>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</si>
  <si>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</si>
  <si>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</si>
  <si>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</si>
  <si>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</si>
  <si>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</si>
  <si>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</si>
  <si>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</si>
  <si>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</si>
  <si>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</si>
  <si>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</si>
  <si>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</si>
  <si>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</si>
  <si>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</si>
  <si>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</si>
  <si>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</si>
  <si>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</si>
  <si>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</si>
  <si>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</si>
  <si>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</si>
  <si>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</si>
  <si>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</si>
  <si>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</si>
  <si>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</si>
  <si>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</si>
  <si>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</si>
  <si>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</si>
  <si>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</si>
  <si>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</si>
  <si>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</si>
  <si>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</si>
  <si>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</si>
  <si>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</si>
  <si>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</si>
  <si>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</si>
  <si>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</si>
  <si>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</si>
  <si>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</si>
  <si>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</si>
  <si>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</si>
  <si>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</si>
  <si>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</si>
  <si>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</si>
  <si>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</si>
  <si>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</si>
  <si>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</si>
  <si>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</si>
  <si>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</si>
  <si>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</si>
  <si>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</si>
  <si>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</si>
  <si>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</si>
  <si>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</si>
  <si>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</si>
  <si>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</si>
  <si>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</si>
  <si>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</si>
  <si>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</si>
  <si>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</si>
  <si>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</si>
  <si>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</si>
  <si>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</si>
  <si>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</si>
  <si>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</si>
  <si>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</si>
  <si>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</si>
  <si>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</si>
  <si>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</si>
  <si>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</si>
  <si>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</si>
  <si>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</si>
  <si>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</si>
  <si>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</si>
  <si>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</si>
  <si>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</si>
  <si>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</si>
  <si>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</si>
  <si>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</si>
  <si>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</si>
  <si>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</si>
  <si>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</si>
  <si>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</si>
  <si>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</si>
  <si>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</si>
  <si>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</si>
  <si>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</si>
  <si>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</si>
  <si>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</si>
  <si>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</si>
  <si>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</si>
  <si>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</si>
  <si>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</si>
  <si>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</si>
  <si>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</si>
  <si>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</si>
  <si>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</si>
  <si>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</si>
  <si>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</si>
  <si>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</si>
  <si>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</si>
  <si>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</si>
  <si>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</si>
  <si>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</si>
  <si>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</si>
  <si>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</si>
  <si>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</si>
  <si>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</si>
  <si>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</si>
  <si>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</si>
  <si>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</si>
  <si>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</si>
  <si>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</si>
  <si>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</si>
  <si>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</si>
  <si>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</si>
  <si>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</si>
  <si>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</si>
  <si>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</si>
  <si>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</si>
  <si>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</si>
  <si>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</si>
  <si>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</si>
  <si>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</si>
  <si>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</si>
  <si>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</si>
  <si>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</si>
  <si>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</si>
  <si>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</si>
  <si>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</si>
  <si>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</si>
  <si>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</si>
  <si>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</si>
  <si>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</si>
  <si>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</si>
  <si>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</si>
  <si>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</si>
  <si>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</si>
  <si>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</si>
  <si>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</si>
  <si>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</si>
  <si>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</si>
  <si>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</si>
  <si>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</si>
  <si>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</si>
  <si>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</si>
  <si>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</si>
  <si>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</si>
  <si>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</si>
  <si>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</si>
  <si>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</si>
  <si>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</si>
  <si>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</si>
  <si>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</si>
  <si>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</si>
  <si>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</si>
  <si>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</si>
  <si>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</si>
  <si>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</si>
  <si>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</si>
  <si>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</si>
  <si>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</si>
  <si>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</si>
  <si>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</si>
  <si>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</si>
  <si>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</si>
  <si>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</si>
  <si>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</si>
  <si>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</si>
  <si>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</si>
  <si>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</si>
  <si>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</si>
  <si>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</si>
  <si>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</si>
  <si>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</si>
  <si>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</si>
  <si>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</si>
  <si>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</si>
  <si>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</si>
  <si>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</si>
  <si>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</si>
  <si>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</si>
  <si>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</si>
  <si>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</si>
  <si>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</si>
  <si>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</si>
  <si>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</si>
  <si>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</si>
  <si>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</si>
  <si>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</si>
  <si>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</si>
  <si>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</si>
  <si>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</si>
  <si>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</si>
  <si>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</si>
  <si>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</si>
  <si>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</si>
  <si>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</si>
  <si>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</si>
  <si>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</si>
  <si>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</si>
  <si>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</si>
  <si>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</si>
  <si>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</si>
  <si>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</si>
  <si>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</si>
  <si>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</si>
  <si>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</si>
  <si>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</si>
  <si>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</si>
  <si>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</si>
  <si>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</si>
  <si>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</si>
  <si>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</si>
  <si>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</si>
  <si>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</si>
  <si>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</si>
  <si>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</si>
  <si>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</si>
  <si>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</si>
  <si>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</si>
  <si>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</si>
  <si>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</si>
  <si>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</si>
  <si>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</si>
  <si>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</si>
  <si>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</si>
  <si>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</si>
  <si>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</si>
  <si>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</si>
  <si>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</si>
  <si>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</si>
  <si>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</si>
  <si>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</si>
  <si>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</si>
  <si>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</si>
  <si>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</si>
  <si>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</si>
  <si>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</si>
  <si>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</si>
  <si>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</si>
  <si>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</si>
  <si>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</si>
  <si>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</si>
  <si>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</si>
  <si>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</si>
  <si>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</si>
  <si>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</si>
  <si>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</si>
  <si>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</si>
  <si>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</si>
  <si>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</si>
  <si>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</si>
  <si>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</si>
  <si>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</si>
  <si>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</si>
  <si>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</si>
  <si>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</si>
  <si>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</si>
  <si>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</si>
  <si>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</si>
  <si>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</si>
  <si>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</si>
  <si>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</si>
  <si>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</si>
  <si>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</si>
  <si>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</si>
  <si>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</si>
  <si>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</si>
  <si>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</si>
  <si>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</si>
  <si>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</si>
  <si>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</si>
  <si>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</si>
  <si>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</si>
  <si>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</si>
  <si>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</si>
  <si>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</si>
  <si>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</si>
  <si>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</si>
  <si>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</si>
  <si>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</si>
  <si>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</si>
  <si>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</si>
  <si>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</si>
  <si>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</si>
  <si>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</si>
  <si>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</si>
  <si>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</si>
  <si>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</si>
  <si>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</si>
  <si>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</si>
  <si>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</si>
  <si>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</si>
  <si>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</si>
  <si>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</si>
  <si>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</si>
  <si>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</si>
  <si>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</si>
  <si>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</si>
  <si>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</si>
  <si>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</si>
  <si>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</si>
  <si>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</si>
  <si>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</si>
  <si>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</si>
  <si>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</si>
  <si>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</si>
  <si>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</si>
  <si>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</si>
  <si>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</si>
  <si>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</si>
  <si>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</si>
  <si>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</si>
  <si>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</si>
  <si>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</si>
  <si>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</si>
  <si>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</si>
  <si>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</si>
  <si>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</si>
  <si>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</si>
  <si>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</si>
  <si>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</si>
  <si>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</si>
  <si>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</si>
  <si>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</si>
  <si>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</si>
  <si>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</si>
  <si>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</si>
  <si>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</si>
  <si>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</si>
  <si>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</si>
  <si>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</si>
  <si>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</si>
  <si>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</si>
  <si>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</si>
  <si>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</si>
  <si>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</si>
  <si>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</si>
  <si>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</si>
  <si>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</si>
  <si>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</si>
  <si>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</si>
  <si>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</si>
  <si>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</si>
  <si>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</si>
  <si>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</si>
  <si>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</si>
  <si>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</si>
  <si>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</si>
  <si>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</si>
  <si>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</si>
  <si>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</si>
  <si>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</si>
  <si>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</si>
  <si>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</si>
  <si>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</si>
  <si>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</si>
  <si>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</si>
  <si>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</si>
  <si>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</si>
  <si>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</si>
  <si>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</si>
  <si>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</si>
  <si>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</si>
  <si>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</si>
  <si>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</si>
  <si>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</si>
  <si>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</si>
  <si>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</si>
  <si>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</si>
  <si>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</si>
  <si>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</si>
  <si>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</si>
  <si>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</si>
  <si>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</si>
  <si>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</si>
  <si>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</si>
  <si>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</si>
  <si>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</si>
  <si>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</si>
  <si>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</si>
  <si>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</si>
  <si>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</si>
  <si>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</si>
  <si>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</si>
  <si>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</si>
  <si>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</si>
  <si>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</si>
  <si>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</si>
  <si>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</si>
  <si>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</si>
  <si>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</si>
  <si>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</si>
  <si>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</si>
  <si>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</si>
  <si>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</si>
  <si>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</si>
  <si>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</si>
  <si>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</si>
  <si>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</si>
  <si>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</si>
  <si>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</si>
  <si>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</si>
  <si>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</si>
  <si>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</si>
  <si>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</si>
  <si>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</si>
  <si>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</si>
  <si>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</si>
  <si>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</si>
  <si>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</si>
  <si>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</si>
  <si>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</si>
  <si>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</si>
  <si>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</si>
  <si>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</si>
  <si>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</si>
  <si>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</si>
  <si>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</si>
  <si>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</si>
  <si>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</si>
  <si>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</si>
  <si>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</si>
  <si>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</si>
  <si>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</si>
  <si>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</si>
  <si>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</si>
  <si>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</si>
  <si>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</si>
  <si>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</si>
  <si>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</si>
  <si>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</si>
  <si>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</si>
  <si>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</si>
  <si>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</si>
  <si>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</si>
  <si>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</si>
  <si>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</si>
  <si>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</si>
  <si>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</si>
  <si>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</si>
  <si>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</si>
  <si>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</si>
  <si>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</si>
  <si>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</si>
  <si>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</si>
  <si>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</si>
  <si>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</si>
  <si>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</si>
  <si>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</si>
  <si>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</si>
  <si>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</si>
  <si>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</si>
  <si>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</si>
  <si>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</si>
  <si>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</si>
  <si>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</si>
  <si>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</si>
  <si>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</si>
  <si>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</si>
  <si>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</si>
  <si>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</si>
  <si>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</si>
  <si>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</si>
  <si>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</si>
  <si>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</si>
  <si>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</si>
  <si>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</si>
  <si>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</si>
  <si>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</si>
  <si>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</si>
  <si>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</si>
  <si>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</si>
  <si>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</si>
  <si>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</si>
  <si>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</si>
  <si>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</si>
  <si>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</si>
  <si>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</si>
  <si>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</si>
  <si>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</si>
  <si>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</si>
  <si>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</si>
  <si>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</si>
  <si>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</si>
  <si>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</si>
  <si>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</si>
  <si>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</si>
  <si>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</si>
  <si>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</si>
  <si>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</si>
  <si>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</si>
  <si>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</si>
  <si>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</si>
  <si>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</si>
  <si>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</si>
  <si>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</si>
  <si>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</si>
  <si>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</si>
  <si>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</si>
  <si>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</si>
  <si>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</si>
  <si>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</si>
  <si>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</si>
  <si>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</si>
  <si>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</si>
  <si>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</si>
  <si>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</si>
  <si>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</si>
  <si>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</si>
  <si>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</si>
  <si>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</si>
  <si>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</si>
  <si>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</si>
  <si>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</si>
  <si>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</si>
  <si>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</si>
  <si>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</si>
  <si>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</si>
  <si>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</si>
  <si>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</si>
  <si>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</si>
  <si>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</si>
  <si>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</si>
  <si>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</si>
  <si>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</si>
  <si>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</si>
  <si>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</si>
  <si>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</si>
  <si>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</si>
  <si>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</si>
  <si>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</si>
  <si>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</si>
  <si>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</si>
  <si>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</si>
  <si>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</si>
  <si>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</si>
  <si>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</si>
  <si>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</si>
  <si>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</si>
  <si>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</si>
  <si>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</si>
  <si>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</si>
  <si>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</si>
  <si>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</si>
  <si>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</si>
  <si>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</si>
  <si>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</si>
  <si>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</si>
  <si>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</si>
  <si>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</si>
  <si>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</si>
  <si>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</si>
  <si>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</si>
  <si>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</si>
  <si>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</si>
  <si>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</si>
  <si>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</si>
  <si>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</si>
  <si>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</si>
  <si>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</si>
  <si>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</si>
  <si>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</si>
  <si>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</si>
  <si>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</si>
  <si>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</si>
  <si>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</si>
  <si>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</si>
  <si>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</si>
  <si>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</si>
  <si>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</si>
  <si>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</si>
  <si>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</si>
  <si>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</si>
  <si>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</si>
  <si>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</si>
  <si>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</si>
  <si>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</si>
  <si>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</si>
  <si>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</si>
  <si>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</si>
  <si>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</si>
  <si>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</si>
  <si>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</si>
  <si>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</si>
  <si>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</si>
  <si>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</si>
  <si>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</si>
  <si>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</si>
  <si>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</si>
  <si>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</si>
  <si>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</si>
  <si>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</si>
  <si>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</si>
  <si>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</si>
  <si>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</si>
  <si>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</si>
  <si>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</si>
  <si>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</si>
  <si>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</si>
  <si>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</si>
  <si>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</si>
  <si>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</si>
  <si>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</si>
  <si>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</si>
  <si>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</si>
  <si>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</si>
  <si>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</si>
  <si>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</si>
  <si>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</si>
  <si>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</si>
  <si>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</si>
  <si>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</si>
  <si>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</si>
  <si>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</si>
  <si>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</si>
  <si>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</si>
  <si>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</si>
  <si>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</si>
  <si>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</si>
  <si>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</si>
  <si>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</si>
  <si>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</si>
  <si>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</si>
  <si>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</si>
  <si>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</si>
  <si>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</si>
  <si>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</si>
  <si>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</si>
  <si>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</si>
  <si>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</si>
  <si>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</si>
  <si>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</si>
  <si>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</si>
  <si>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</si>
  <si>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</si>
  <si>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</si>
  <si>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</si>
  <si>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</si>
  <si>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</si>
  <si>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</si>
  <si>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</si>
  <si>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</si>
  <si>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</si>
  <si>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</si>
  <si>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</si>
  <si>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</si>
  <si>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</si>
  <si>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</si>
  <si>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</si>
  <si>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</si>
  <si>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</si>
  <si>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</si>
  <si>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</si>
  <si>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</si>
  <si>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</si>
  <si>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</si>
  <si>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</si>
  <si>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</si>
  <si>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</si>
  <si>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</si>
  <si>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</si>
  <si>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</si>
  <si>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</si>
  <si>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</si>
  <si>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</si>
  <si>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</si>
  <si>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</si>
  <si>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</si>
  <si>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</si>
  <si>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</si>
  <si>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</si>
  <si>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</si>
  <si>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</si>
  <si>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</si>
  <si>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</si>
  <si>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</si>
  <si>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</si>
  <si>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</si>
  <si>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</si>
  <si>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</si>
  <si>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</si>
  <si>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</si>
  <si>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</si>
  <si>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</si>
  <si>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</si>
  <si>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</si>
  <si>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</si>
  <si>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</si>
  <si>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</si>
  <si>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</si>
  <si>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</si>
  <si>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</si>
  <si>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</si>
  <si>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</si>
  <si>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</si>
  <si>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</si>
  <si>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</si>
  <si>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</si>
  <si>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</si>
  <si>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</si>
  <si>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</si>
  <si>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</si>
  <si>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</si>
  <si>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</si>
  <si>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</si>
  <si>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</si>
  <si>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</si>
  <si>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</si>
  <si>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</si>
  <si>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</si>
  <si>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</si>
  <si>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</si>
  <si>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</si>
  <si>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</si>
  <si>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</si>
  <si>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</si>
  <si>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</si>
  <si>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</si>
  <si>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</si>
  <si>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</si>
  <si>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</si>
  <si>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</si>
  <si>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</si>
  <si>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</si>
  <si>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</si>
  <si>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</si>
  <si>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</si>
  <si>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</si>
  <si>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</si>
  <si>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</si>
  <si>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</si>
  <si>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</si>
  <si>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</si>
  <si>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</si>
  <si>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</si>
  <si>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</si>
  <si>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</si>
  <si>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</si>
  <si>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</si>
  <si>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</si>
  <si>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</si>
  <si>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</si>
  <si>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</si>
  <si>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</si>
  <si>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</si>
  <si>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</si>
  <si>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</si>
  <si>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</si>
  <si>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</si>
  <si>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</si>
  <si>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</si>
  <si>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</si>
  <si>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</si>
  <si>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</si>
  <si>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</si>
  <si>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</si>
  <si>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</si>
  <si>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</si>
  <si>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</si>
  <si>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</si>
  <si>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</si>
  <si>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</si>
  <si>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</si>
  <si>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</si>
  <si>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</si>
  <si>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</si>
  <si>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</si>
  <si>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</si>
  <si>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</si>
  <si>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</si>
  <si>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</si>
  <si>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</si>
  <si>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</si>
  <si>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</si>
  <si>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</si>
  <si>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</si>
  <si>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</si>
  <si>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</si>
  <si>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</si>
  <si>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</si>
  <si>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</si>
  <si>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</si>
  <si>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</si>
  <si>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</si>
  <si>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</si>
  <si>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</si>
  <si>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</si>
  <si>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</si>
  <si>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</si>
  <si>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</si>
  <si>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</si>
  <si>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</si>
  <si>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</si>
  <si>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</si>
  <si>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</si>
  <si>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</si>
  <si>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</si>
  <si>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</si>
  <si>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</si>
  <si>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</si>
  <si>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</si>
  <si>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</si>
  <si>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</si>
  <si>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</si>
  <si>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</si>
  <si>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</si>
  <si>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</si>
  <si>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</si>
  <si>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</si>
  <si>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</si>
  <si>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</si>
  <si>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</si>
  <si>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</si>
  <si>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</si>
  <si>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</si>
  <si>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</si>
  <si>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</si>
  <si>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</si>
  <si>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</si>
  <si>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</si>
  <si>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</si>
  <si>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</si>
  <si>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</si>
  <si>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</si>
  <si>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</si>
  <si>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</si>
  <si>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</si>
  <si>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</si>
  <si>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</si>
  <si>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</si>
  <si>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</si>
  <si>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</si>
  <si>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</si>
  <si>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</si>
  <si>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</si>
  <si>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</si>
  <si>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</si>
  <si>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</si>
  <si>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</si>
  <si>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</si>
  <si>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</si>
  <si>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</si>
  <si>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</si>
  <si>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</si>
  <si>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</si>
  <si>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</si>
  <si>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</si>
  <si>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</si>
  <si>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</si>
  <si>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</si>
  <si>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</si>
  <si>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</si>
  <si>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</si>
  <si>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</si>
  <si>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</si>
  <si>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</si>
  <si>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</si>
  <si>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</si>
  <si>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</si>
  <si>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</si>
  <si>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</si>
  <si>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</si>
  <si>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</si>
  <si>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</si>
  <si>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</si>
  <si>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</si>
  <si>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</si>
  <si>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</si>
  <si>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</si>
  <si>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</si>
  <si>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</si>
  <si>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</si>
  <si>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</si>
  <si>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</si>
  <si>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</si>
  <si>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</si>
  <si>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</si>
  <si>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</si>
  <si>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</si>
  <si>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</si>
  <si>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</si>
  <si>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</si>
  <si>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</si>
  <si>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</si>
  <si>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</si>
  <si>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</si>
  <si>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</si>
  <si>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</si>
  <si>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</si>
  <si>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</si>
  <si>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</si>
  <si>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</si>
  <si>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</si>
  <si>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</si>
  <si>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</si>
  <si>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</si>
  <si>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</si>
  <si>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</si>
  <si>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</si>
  <si>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</si>
  <si>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</si>
  <si>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</si>
  <si>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</si>
  <si>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</si>
  <si>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</si>
  <si>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</si>
  <si>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</si>
  <si>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</si>
  <si>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</si>
  <si>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</si>
  <si>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</si>
  <si>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</si>
  <si>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</si>
  <si>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</si>
  <si>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</si>
  <si>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</si>
  <si>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</si>
  <si>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</si>
  <si>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</si>
  <si>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</si>
  <si>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</si>
  <si>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</si>
  <si>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</si>
  <si>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</si>
  <si>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</si>
  <si>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</si>
  <si>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</si>
  <si>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</si>
  <si>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</si>
  <si>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</si>
  <si>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</si>
  <si>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</si>
  <si>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</si>
  <si>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</si>
  <si>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</si>
  <si>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</si>
  <si>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</si>
  <si>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</si>
  <si>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</si>
  <si>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</si>
  <si>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</si>
  <si>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</si>
  <si>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</si>
  <si>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</si>
  <si>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</si>
  <si>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</si>
  <si>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</si>
  <si>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</si>
  <si>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</si>
  <si>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</si>
  <si>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</si>
  <si>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</si>
  <si>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</si>
  <si>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</si>
  <si>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</si>
  <si>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</si>
  <si>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</si>
  <si>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</si>
  <si>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</si>
  <si>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</si>
  <si>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</si>
  <si>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</si>
  <si>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</si>
  <si>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</si>
  <si>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</si>
  <si>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</si>
  <si>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</si>
  <si>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</si>
  <si>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</si>
  <si>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</si>
  <si>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</si>
  <si>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</si>
  <si>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</si>
  <si>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</si>
  <si>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</si>
  <si>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</si>
  <si>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</si>
  <si>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</si>
  <si>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</si>
  <si>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</si>
  <si>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</si>
  <si>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</si>
  <si>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</si>
  <si>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</si>
  <si>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</si>
  <si>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</si>
  <si>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</si>
  <si>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</si>
  <si>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</si>
  <si>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</si>
  <si>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</si>
  <si>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</si>
  <si>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</si>
  <si>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</si>
  <si>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</si>
  <si>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</si>
  <si>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</si>
  <si>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</si>
  <si>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</si>
  <si>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</si>
  <si>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</si>
  <si>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</si>
  <si>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</si>
  <si>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</si>
  <si>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</si>
  <si>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</si>
  <si>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</si>
  <si>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</si>
  <si>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</si>
  <si>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</si>
  <si>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</si>
  <si>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</si>
  <si>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</si>
  <si>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</si>
  <si>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</si>
  <si>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</si>
  <si>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</si>
  <si>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</si>
  <si>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</si>
  <si>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</si>
  <si>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</si>
  <si>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</si>
  <si>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</si>
  <si>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</si>
  <si>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</si>
  <si>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</si>
  <si>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</si>
  <si>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</si>
  <si>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</si>
  <si>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</si>
  <si>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</si>
  <si>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</si>
  <si>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</si>
  <si>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</si>
  <si>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</si>
  <si>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</si>
  <si>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</si>
  <si>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</si>
  <si>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</si>
  <si>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</si>
  <si>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</si>
  <si>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</si>
  <si>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</si>
  <si>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</si>
  <si>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</si>
  <si>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</si>
  <si>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</si>
  <si>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</si>
  <si>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</si>
  <si>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</si>
  <si>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</si>
  <si>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</si>
  <si>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</si>
  <si>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</si>
  <si>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</si>
  <si>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</si>
  <si>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</si>
  <si>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</si>
  <si>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</si>
  <si>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</si>
  <si>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</si>
  <si>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</si>
  <si>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</si>
  <si>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</si>
  <si>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</si>
  <si>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</si>
  <si>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</si>
  <si>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</si>
  <si>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</si>
  <si>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</si>
  <si>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</si>
  <si>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</si>
  <si>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</si>
  <si>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</si>
  <si>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</si>
  <si>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</si>
  <si>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</si>
  <si>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</si>
  <si>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</si>
  <si>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</si>
  <si>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</si>
  <si>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</si>
  <si>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</si>
  <si>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</si>
  <si>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</si>
  <si>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</si>
  <si>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</si>
  <si>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</si>
  <si>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</si>
  <si>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</si>
  <si>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</si>
  <si>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</si>
  <si>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</si>
  <si>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</si>
  <si>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</si>
  <si>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</si>
  <si>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</si>
  <si>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</si>
  <si>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</si>
  <si>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</si>
  <si>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</si>
  <si>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</si>
  <si>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</si>
  <si>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</si>
  <si>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</si>
  <si>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</si>
  <si>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</si>
  <si>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</si>
  <si>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</si>
  <si>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</si>
  <si>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</si>
  <si>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</si>
  <si>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</si>
  <si>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</si>
  <si>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</si>
  <si>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</si>
  <si>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</si>
  <si>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</si>
  <si>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</si>
  <si>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</si>
  <si>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</si>
  <si>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</si>
  <si>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</si>
  <si>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</si>
  <si>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</si>
  <si>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</si>
  <si>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</si>
  <si>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</si>
  <si>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</si>
  <si>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</si>
  <si>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</si>
  <si>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</si>
  <si>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</si>
  <si>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</si>
  <si>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</si>
  <si>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</si>
  <si>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</si>
  <si>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</si>
  <si>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</si>
  <si>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</si>
  <si>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</si>
  <si>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</si>
  <si>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</si>
  <si>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</si>
  <si>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</si>
  <si>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</si>
  <si>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</si>
  <si>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</si>
  <si>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</si>
  <si>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</si>
  <si>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</si>
  <si>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</si>
  <si>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</si>
  <si>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</si>
  <si>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</si>
  <si>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</si>
  <si>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</si>
  <si>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</si>
  <si>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</si>
  <si>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</si>
  <si>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</si>
  <si>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</si>
  <si>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</si>
  <si>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</si>
  <si>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</si>
  <si>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</si>
  <si>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</si>
  <si>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</si>
  <si>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</si>
  <si>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</si>
  <si>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</si>
  <si>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</si>
  <si>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</si>
  <si>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</si>
  <si>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</si>
  <si>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</si>
  <si>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</si>
  <si>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</si>
  <si>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</si>
  <si>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</si>
  <si>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</si>
  <si>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</si>
  <si>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</si>
  <si>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</si>
  <si>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</si>
  <si>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</si>
  <si>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</si>
  <si>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</si>
  <si>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</si>
  <si>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</si>
  <si>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</si>
  <si>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</si>
  <si>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</si>
  <si>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</si>
  <si>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</si>
  <si>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</si>
  <si>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</si>
  <si>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</si>
  <si>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</si>
  <si>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</si>
  <si>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</si>
  <si>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</si>
  <si>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</si>
  <si>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</si>
  <si>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</si>
  <si>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</si>
  <si>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</si>
  <si>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</si>
  <si>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</si>
  <si>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</si>
  <si>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</si>
  <si>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</si>
  <si>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</si>
  <si>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</si>
  <si>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</si>
  <si>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</si>
  <si>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</si>
  <si>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</si>
  <si>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</si>
  <si>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</si>
  <si>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</si>
  <si>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</si>
  <si>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</si>
  <si>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</si>
  <si>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</si>
  <si>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</si>
  <si>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</si>
  <si>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</si>
  <si>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</si>
  <si>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</si>
  <si>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</si>
  <si>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</si>
  <si>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</si>
  <si>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</si>
  <si>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</si>
  <si>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</si>
  <si>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</si>
  <si>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</si>
  <si>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</si>
  <si>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</si>
  <si>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</si>
  <si>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</si>
  <si>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</si>
  <si>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</si>
  <si>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</si>
  <si>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</si>
  <si>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</si>
  <si>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</si>
  <si>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</si>
  <si>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</si>
  <si>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</si>
  <si>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</si>
  <si>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</si>
  <si>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</si>
  <si>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</si>
  <si>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</si>
  <si>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</si>
  <si>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</si>
  <si>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</si>
  <si>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</si>
  <si>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</si>
  <si>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</si>
  <si>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</si>
  <si>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</si>
  <si>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</si>
  <si>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</si>
  <si>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</si>
  <si>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</si>
  <si>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</si>
  <si>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</si>
  <si>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</si>
  <si>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</si>
  <si>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</si>
  <si>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</si>
  <si>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</si>
  <si>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</si>
  <si>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</si>
  <si>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</si>
  <si>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</si>
  <si>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</si>
  <si>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</si>
  <si>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</si>
  <si>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</si>
  <si>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</si>
  <si>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</si>
  <si>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</si>
  <si>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</si>
  <si>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</si>
  <si>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</si>
  <si>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</si>
  <si>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</si>
  <si>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</si>
  <si>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</si>
  <si>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</si>
  <si>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</si>
  <si>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</si>
  <si>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</si>
  <si>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</si>
  <si>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</si>
  <si>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</si>
  <si>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</si>
  <si>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</si>
  <si>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</si>
  <si>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</si>
  <si>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</si>
  <si>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</si>
  <si>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</si>
  <si>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</si>
  <si>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</si>
  <si>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</si>
  <si>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</si>
  <si>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</si>
  <si>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</si>
  <si>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</si>
  <si>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</si>
  <si>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</si>
  <si>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</si>
  <si>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</si>
  <si>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</si>
  <si>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</si>
  <si>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</si>
  <si>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</si>
  <si>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</si>
  <si>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</si>
  <si>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</si>
  <si>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</si>
  <si>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</si>
  <si>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</si>
  <si>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</si>
  <si>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</si>
  <si>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</si>
  <si>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</si>
  <si>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</si>
  <si>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</si>
  <si>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</si>
  <si>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</si>
  <si>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</si>
  <si>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</si>
  <si>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</si>
  <si>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</si>
  <si>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</si>
  <si>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</si>
  <si>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</si>
  <si>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</si>
  <si>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</si>
  <si>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</si>
  <si>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</si>
  <si>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</si>
  <si>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</si>
  <si>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</si>
  <si>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</si>
  <si>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</si>
  <si>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</si>
  <si>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</si>
  <si>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</si>
  <si>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</si>
  <si>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</si>
  <si>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</si>
  <si>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</si>
  <si>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</si>
  <si>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</si>
  <si>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</si>
  <si>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</si>
  <si>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</si>
  <si>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</si>
  <si>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</si>
  <si>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</si>
  <si>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</si>
  <si>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</si>
  <si>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</si>
  <si>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</si>
  <si>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</si>
  <si>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</si>
  <si>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</si>
  <si>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</si>
  <si>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</si>
  <si>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</si>
  <si>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</si>
  <si>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</si>
  <si>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</si>
  <si>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</si>
  <si>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</si>
  <si>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</si>
  <si>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</si>
  <si>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</si>
  <si>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</si>
  <si>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</si>
  <si>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</si>
  <si>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</si>
  <si>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</si>
  <si>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</si>
  <si>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</si>
  <si>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</si>
  <si>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</si>
  <si>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</si>
  <si>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</si>
  <si>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</si>
  <si>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</si>
  <si>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</si>
  <si>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</si>
  <si>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</si>
  <si>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</si>
  <si>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</si>
  <si>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</si>
  <si>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</si>
  <si>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</si>
  <si>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</si>
  <si>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</si>
  <si>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</si>
  <si>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</si>
  <si>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</si>
  <si>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</si>
  <si>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</si>
  <si>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</si>
  <si>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</si>
  <si>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</si>
  <si>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</si>
  <si>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</si>
  <si>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</si>
  <si>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</si>
  <si>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</si>
  <si>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</si>
  <si>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</si>
  <si>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</si>
  <si>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</si>
  <si>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</si>
  <si>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</si>
  <si>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</si>
  <si>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</si>
  <si>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</si>
  <si>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</si>
  <si>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</si>
  <si>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</si>
  <si>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</si>
  <si>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</si>
  <si>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</si>
  <si>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</si>
  <si>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</si>
  <si>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</si>
  <si>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</si>
  <si>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</si>
  <si>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</si>
  <si>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</si>
  <si>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</si>
  <si>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</si>
  <si>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</si>
  <si>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</si>
  <si>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</si>
  <si>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</si>
  <si>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</si>
  <si>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</si>
  <si>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</si>
  <si>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</si>
  <si>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</si>
  <si>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</si>
  <si>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</si>
  <si>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</si>
  <si>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</si>
  <si>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</si>
  <si>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</si>
  <si>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</si>
  <si>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</si>
  <si>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</si>
  <si>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</si>
  <si>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</si>
  <si>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</si>
  <si>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</si>
  <si>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</si>
  <si>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</si>
  <si>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</si>
  <si>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</si>
  <si>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</si>
  <si>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</si>
  <si>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</si>
  <si>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</si>
  <si>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</si>
  <si>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</si>
  <si>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</si>
  <si>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</si>
  <si>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</si>
  <si>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</si>
  <si>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</si>
  <si>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</si>
  <si>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</si>
  <si>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</si>
  <si>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</si>
  <si>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</si>
  <si>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</si>
  <si>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</si>
  <si>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</si>
  <si>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</si>
  <si>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</si>
  <si>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</si>
  <si>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</si>
  <si>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</si>
  <si>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</si>
  <si>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</si>
  <si>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</si>
  <si>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</si>
  <si>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</si>
  <si>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</si>
  <si>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</si>
  <si>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</si>
  <si>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</si>
  <si>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</si>
  <si>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</si>
  <si>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</si>
  <si>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</si>
  <si>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</si>
  <si>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</si>
  <si>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</si>
  <si>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</si>
  <si>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</si>
  <si>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</si>
  <si>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</si>
  <si>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</si>
  <si>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</si>
  <si>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</si>
  <si>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</si>
  <si>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</si>
  <si>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</si>
  <si>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</si>
  <si>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</si>
  <si>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</si>
  <si>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</si>
  <si>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</si>
  <si>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</si>
  <si>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</si>
  <si>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</si>
  <si>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</si>
  <si>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</si>
  <si>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</si>
  <si>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</si>
  <si>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</si>
  <si>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</si>
  <si>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</si>
  <si>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</si>
  <si>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</si>
  <si>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</si>
  <si>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</si>
  <si>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</si>
  <si>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</si>
  <si>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</si>
  <si>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</si>
  <si>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</si>
  <si>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</si>
  <si>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</si>
  <si>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</si>
  <si>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</si>
  <si>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</si>
  <si>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</si>
  <si>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</si>
  <si>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</si>
  <si>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</si>
  <si>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</si>
  <si>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</si>
  <si>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</si>
  <si>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</si>
  <si>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</si>
  <si>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</si>
  <si>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</si>
  <si>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</si>
  <si>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</si>
  <si>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</si>
  <si>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</si>
  <si>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</si>
  <si>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</si>
  <si>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</si>
  <si>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</si>
  <si>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</si>
  <si>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</si>
  <si>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</si>
  <si>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</si>
  <si>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</si>
  <si>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</si>
  <si>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</si>
  <si>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</si>
  <si>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</si>
  <si>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</si>
  <si>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</si>
  <si>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</si>
  <si>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</si>
  <si>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</si>
  <si>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</si>
  <si>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</si>
  <si>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</si>
  <si>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</si>
  <si>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</si>
  <si>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</si>
  <si>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</si>
  <si>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</si>
  <si>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</si>
  <si>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</si>
  <si>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</si>
  <si>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</si>
  <si>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</si>
  <si>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</si>
  <si>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</si>
  <si>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</si>
  <si>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</si>
  <si>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</si>
  <si>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</si>
  <si>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</si>
  <si>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</si>
  <si>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</si>
  <si>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</si>
  <si>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</si>
  <si>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</si>
  <si>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</si>
  <si>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</si>
  <si>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</si>
  <si>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</si>
  <si>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</si>
  <si>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</si>
  <si>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</si>
  <si>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</si>
  <si>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</si>
  <si>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</si>
  <si>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</si>
  <si>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</si>
  <si>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</si>
  <si>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</si>
  <si>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</si>
  <si>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</si>
  <si>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</si>
  <si>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</si>
  <si>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</si>
  <si>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</si>
  <si>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</si>
  <si>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</si>
  <si>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</si>
  <si>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</si>
  <si>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</si>
  <si>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</si>
  <si>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</si>
  <si>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</si>
  <si>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</si>
  <si>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</si>
  <si>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</si>
  <si>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</si>
  <si>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</si>
  <si>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</si>
  <si>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</si>
  <si>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</si>
  <si>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</si>
  <si>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</si>
  <si>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</si>
  <si>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</si>
  <si>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</si>
  <si>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</si>
  <si>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</si>
  <si>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</si>
  <si>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</si>
  <si>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</si>
  <si>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</si>
  <si>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</si>
  <si>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</si>
  <si>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</si>
  <si>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</si>
  <si>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</si>
  <si>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</si>
  <si>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</si>
  <si>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</si>
  <si>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</si>
  <si>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</si>
  <si>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</si>
  <si>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</si>
  <si>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</si>
  <si>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</si>
  <si>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</si>
  <si>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</si>
  <si>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</si>
  <si>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</si>
  <si>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</si>
  <si>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</si>
  <si>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</si>
  <si>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</si>
  <si>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</si>
  <si>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</si>
  <si>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</si>
  <si>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</si>
  <si>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</si>
  <si>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</si>
  <si>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</si>
  <si>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</si>
  <si>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</si>
  <si>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</si>
  <si>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</si>
  <si>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</si>
  <si>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</si>
  <si>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</si>
  <si>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</si>
  <si>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</si>
  <si>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</si>
  <si>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</si>
  <si>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</si>
  <si>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</si>
  <si>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</si>
  <si>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</si>
  <si>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</si>
  <si>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</si>
  <si>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</si>
  <si>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</si>
  <si>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</si>
  <si>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</si>
  <si>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</si>
  <si>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</si>
  <si>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</si>
  <si>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</si>
  <si>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</si>
  <si>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</si>
  <si>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</si>
  <si>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</si>
  <si>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</si>
  <si>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</si>
  <si>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</si>
  <si>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</si>
  <si>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</si>
  <si>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</si>
  <si>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</si>
  <si>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</si>
  <si>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</si>
  <si>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</si>
  <si>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</si>
  <si>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</si>
  <si>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</si>
  <si>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</si>
  <si>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</si>
  <si>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</si>
  <si>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</si>
  <si>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</si>
  <si>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</si>
  <si>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</si>
  <si>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</si>
  <si>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</si>
  <si>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</si>
  <si>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</si>
  <si>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</si>
  <si>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</si>
  <si>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</si>
  <si>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</si>
  <si>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</si>
  <si>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</si>
  <si>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</si>
  <si>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</si>
  <si>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</si>
  <si>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</si>
  <si>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</si>
  <si>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</si>
  <si>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</si>
  <si>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</si>
  <si>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</si>
  <si>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</si>
  <si>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</si>
  <si>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</si>
  <si>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</si>
  <si>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</si>
  <si>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</si>
  <si>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</si>
  <si>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</si>
  <si>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</si>
  <si>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</si>
  <si>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</si>
  <si>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</si>
  <si>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</si>
  <si>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</si>
  <si>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</si>
  <si>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</si>
  <si>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</si>
  <si>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</si>
  <si>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</si>
  <si>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</si>
  <si>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</si>
  <si>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</si>
  <si>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</si>
  <si>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</si>
  <si>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</si>
  <si>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</si>
  <si>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</si>
  <si>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</si>
  <si>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</si>
  <si>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</si>
  <si>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</si>
  <si>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</si>
  <si>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</si>
  <si>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</si>
  <si>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</si>
  <si>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</si>
  <si>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</si>
  <si>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</si>
  <si>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</si>
  <si>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</si>
  <si>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</si>
  <si>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</si>
  <si>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</si>
  <si>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</si>
  <si>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</si>
  <si>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</si>
  <si>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</si>
  <si>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</si>
  <si>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</si>
  <si>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</si>
  <si>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</si>
  <si>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</si>
  <si>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</si>
  <si>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</si>
  <si>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</si>
  <si>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</si>
  <si>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</si>
  <si>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</si>
  <si>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</si>
  <si>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</si>
  <si>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</si>
  <si>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</si>
  <si>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</si>
  <si>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</si>
  <si>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</si>
  <si>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</si>
  <si>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</si>
  <si>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</si>
  <si>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</si>
  <si>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</si>
  <si>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</si>
  <si>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</si>
  <si>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</si>
  <si>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</si>
  <si>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</si>
  <si>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</si>
  <si>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</si>
  <si>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</si>
  <si>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</si>
  <si>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</si>
  <si>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</si>
  <si>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</si>
  <si>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</si>
  <si>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</si>
  <si>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</si>
  <si>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</si>
  <si>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</si>
  <si>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</si>
  <si>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</si>
  <si>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</si>
  <si>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</si>
  <si>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</si>
  <si>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</si>
  <si>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</si>
  <si>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</si>
  <si>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</si>
  <si>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</si>
  <si>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</si>
  <si>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</si>
  <si>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</si>
  <si>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</si>
  <si>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</si>
  <si>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</si>
  <si>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</si>
  <si>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</si>
  <si>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</si>
  <si>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</si>
  <si>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</si>
  <si>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</si>
  <si>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</si>
  <si>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</si>
  <si>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</si>
  <si>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</si>
  <si>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</si>
  <si>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</si>
  <si>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</si>
  <si>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</si>
  <si>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</si>
  <si>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</si>
  <si>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</si>
  <si>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</si>
  <si>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</si>
  <si>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</si>
  <si>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</si>
  <si>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</si>
  <si>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</si>
  <si>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</si>
  <si>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</si>
  <si>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</si>
  <si>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</si>
  <si>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</si>
  <si>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</si>
  <si>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</si>
  <si>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</si>
  <si>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</si>
  <si>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</si>
  <si>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</si>
  <si>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</si>
  <si>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</si>
  <si>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</si>
  <si>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</si>
  <si>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</si>
  <si>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</si>
  <si>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</si>
  <si>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</si>
  <si>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</si>
  <si>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</si>
  <si>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</si>
  <si>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</si>
  <si>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</si>
  <si>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</si>
  <si>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</si>
  <si>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</si>
  <si>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</si>
  <si>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</si>
  <si>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</si>
  <si>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</si>
  <si>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</si>
  <si>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</si>
  <si>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</si>
  <si>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</si>
  <si>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</si>
  <si>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</si>
  <si>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</si>
  <si>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</si>
  <si>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</si>
  <si>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</si>
  <si>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</si>
  <si>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</si>
  <si>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</si>
  <si>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</si>
  <si>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</si>
  <si>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</si>
  <si>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</si>
  <si>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</si>
  <si>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</si>
  <si>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</si>
  <si>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</si>
  <si>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</si>
  <si>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</si>
  <si>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</si>
  <si>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</si>
  <si>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</si>
  <si>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</si>
  <si>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</si>
  <si>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</si>
  <si>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</si>
  <si>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</si>
  <si>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</si>
  <si>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</si>
  <si>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</si>
  <si>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</si>
  <si>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</si>
  <si>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</si>
  <si>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</si>
  <si>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</si>
  <si>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</si>
  <si>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</si>
  <si>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</si>
  <si>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</si>
  <si>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</si>
  <si>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</si>
  <si>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</si>
  <si>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</si>
  <si>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</si>
  <si>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</si>
  <si>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</si>
  <si>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</si>
  <si>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</si>
  <si>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</si>
  <si>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</si>
  <si>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</si>
  <si>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</si>
  <si>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</si>
  <si>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</si>
  <si>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</si>
  <si>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</si>
  <si>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</si>
  <si>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</si>
  <si>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</si>
  <si>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</si>
  <si>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</si>
  <si>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</si>
  <si>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</si>
  <si>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</si>
  <si>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</si>
  <si>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</si>
  <si>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</si>
  <si>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</si>
  <si>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</si>
  <si>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</si>
  <si>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</si>
  <si>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</si>
  <si>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</si>
  <si>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</si>
  <si>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</si>
  <si>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</si>
  <si>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</si>
  <si>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</si>
  <si>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</si>
  <si>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</si>
  <si>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</si>
  <si>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</si>
  <si>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</si>
  <si>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</si>
  <si>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</si>
  <si>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</si>
  <si>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</si>
  <si>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</si>
  <si>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</si>
  <si>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</si>
  <si>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</si>
  <si>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</si>
  <si>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</si>
  <si>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</si>
  <si>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</si>
  <si>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</si>
  <si>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</si>
  <si>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</si>
  <si>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</si>
  <si>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</si>
  <si>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</si>
  <si>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</si>
  <si>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</si>
  <si>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</si>
  <si>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</si>
  <si>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</si>
  <si>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</si>
  <si>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</si>
  <si>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</si>
  <si>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</si>
  <si>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</si>
  <si>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</si>
  <si>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</si>
  <si>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</si>
  <si>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</si>
  <si>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</si>
  <si>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</si>
  <si>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</si>
  <si>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</si>
  <si>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</si>
  <si>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</si>
  <si>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</si>
  <si>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</si>
  <si>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</si>
  <si>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</si>
  <si>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</si>
  <si>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</si>
  <si>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</si>
  <si>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</si>
  <si>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</si>
  <si>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</si>
  <si>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</si>
  <si>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</si>
  <si>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</si>
  <si>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</si>
  <si>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</si>
  <si>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</si>
  <si>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</si>
  <si>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</si>
  <si>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</si>
  <si>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</si>
  <si>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</si>
  <si>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</si>
  <si>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</si>
  <si>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</si>
  <si>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</si>
  <si>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</si>
  <si>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</si>
  <si>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</si>
  <si>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</si>
  <si>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</si>
  <si>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</si>
  <si>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</si>
  <si>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</si>
  <si>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</si>
  <si>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</si>
  <si>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</si>
  <si>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</si>
  <si>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</si>
  <si>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</si>
  <si>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</si>
  <si>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</si>
  <si>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</si>
  <si>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</si>
  <si>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</si>
  <si>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</si>
  <si>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</si>
  <si>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</si>
  <si>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</si>
  <si>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</si>
  <si>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</si>
  <si>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</si>
  <si>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</si>
  <si>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</si>
  <si>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</si>
  <si>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</si>
  <si>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</si>
  <si>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</si>
  <si>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</si>
  <si>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</si>
  <si>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</si>
  <si>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</si>
  <si>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</si>
  <si>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</si>
  <si>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</si>
  <si>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</si>
  <si>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</si>
  <si>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</si>
  <si>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</si>
  <si>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</si>
  <si>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</si>
  <si>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</si>
  <si>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</si>
  <si>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</si>
  <si>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</si>
  <si>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</si>
  <si>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</si>
  <si>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</si>
  <si>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</si>
  <si>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</si>
  <si>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</si>
  <si>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</si>
  <si>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</si>
  <si>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</si>
  <si>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</si>
  <si>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</si>
  <si>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</si>
  <si>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</si>
  <si>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</si>
  <si>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</si>
  <si>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</si>
  <si>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</si>
  <si>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</si>
  <si>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</si>
  <si>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</si>
  <si>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</si>
  <si>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</si>
  <si>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</si>
  <si>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</si>
  <si>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</si>
  <si>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</si>
  <si>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</si>
  <si>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</si>
  <si>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</si>
  <si>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</si>
  <si>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</si>
  <si>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</si>
  <si>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</si>
  <si>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</si>
  <si>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</si>
  <si>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</si>
  <si>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</si>
  <si>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</si>
  <si>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</si>
  <si>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</si>
  <si>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</si>
  <si>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</si>
  <si>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</si>
  <si>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</si>
  <si>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</si>
  <si>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</si>
  <si>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</si>
  <si>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</si>
  <si>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</si>
  <si>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</si>
  <si>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</si>
  <si>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</si>
  <si>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</si>
  <si>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</si>
  <si>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</si>
  <si>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</si>
  <si>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</si>
  <si>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</si>
  <si>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</si>
  <si>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</si>
  <si>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</si>
  <si>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</si>
  <si>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</si>
  <si>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</si>
  <si>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</si>
  <si>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</si>
  <si>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</si>
  <si>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</si>
  <si>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</si>
  <si>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</si>
  <si>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</si>
  <si>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</si>
  <si>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</si>
  <si>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</si>
  <si>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</si>
  <si>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</si>
  <si>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</si>
  <si>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</si>
  <si>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</si>
  <si>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</si>
  <si>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</si>
  <si>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</si>
  <si>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</si>
  <si>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</si>
  <si>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</si>
  <si>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</si>
  <si>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</si>
  <si>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</si>
  <si>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</si>
  <si>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</si>
  <si>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</si>
  <si>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</si>
  <si>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</si>
  <si>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</si>
  <si>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</si>
  <si>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</si>
  <si>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</si>
  <si>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</si>
  <si>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</si>
  <si>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</si>
  <si>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</si>
  <si>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</si>
  <si>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</si>
  <si>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</si>
  <si>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</si>
  <si>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</si>
  <si>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</si>
  <si>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</si>
  <si>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</si>
  <si>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</si>
  <si>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</si>
  <si>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</si>
  <si>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</si>
  <si>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</si>
  <si>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</si>
  <si>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</si>
  <si>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</si>
  <si>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</si>
  <si>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</si>
  <si>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</si>
  <si>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</si>
  <si>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</si>
  <si>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</si>
  <si>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</si>
  <si>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</si>
  <si>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</si>
  <si>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</si>
  <si>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</si>
  <si>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</si>
  <si>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</si>
  <si>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</si>
  <si>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</si>
  <si>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</si>
  <si>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</si>
  <si>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</si>
  <si>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</si>
  <si>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</si>
  <si>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</si>
  <si>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</si>
  <si>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</si>
  <si>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</si>
  <si>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</si>
  <si>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</si>
  <si>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</si>
  <si>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</si>
  <si>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</si>
  <si>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</si>
  <si>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</si>
  <si>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</si>
  <si>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</si>
  <si>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</si>
  <si>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</si>
  <si>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</si>
  <si>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</si>
  <si>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</si>
  <si>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</si>
  <si>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</si>
  <si>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</si>
  <si>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</si>
  <si>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</si>
  <si>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</si>
  <si>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</si>
  <si>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</si>
  <si>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</si>
  <si>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</si>
  <si>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</si>
  <si>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</si>
  <si>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</si>
  <si>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</si>
  <si>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</si>
  <si>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</si>
  <si>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</si>
  <si>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</si>
  <si>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</si>
  <si>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</si>
  <si>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</si>
  <si>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</si>
  <si>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</si>
  <si>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</si>
  <si>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</si>
  <si>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</si>
  <si>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</si>
  <si>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</si>
  <si>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</si>
  <si>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</si>
  <si>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</si>
  <si>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</si>
  <si>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</si>
  <si>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</si>
  <si>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</si>
  <si>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</si>
  <si>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</si>
  <si>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</si>
  <si>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</si>
  <si>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</si>
  <si>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</si>
  <si>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</si>
  <si>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</si>
  <si>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</si>
  <si>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</si>
  <si>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</si>
  <si>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</si>
  <si>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</si>
  <si>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</si>
  <si>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</si>
  <si>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</si>
  <si>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</si>
  <si>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</si>
  <si>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</si>
  <si>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</si>
  <si>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</si>
  <si>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</si>
  <si>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</si>
  <si>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</si>
  <si>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</si>
  <si>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</si>
  <si>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</si>
  <si>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</si>
  <si>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</si>
  <si>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</si>
  <si>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</si>
  <si>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</si>
  <si>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</si>
  <si>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</si>
  <si>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</si>
  <si>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</si>
  <si>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</si>
  <si>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</si>
  <si>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</si>
  <si>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</si>
  <si>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</si>
  <si>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</si>
  <si>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</si>
  <si>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</si>
  <si>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</si>
  <si>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</si>
  <si>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</si>
  <si>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</si>
  <si>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</si>
  <si>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</si>
  <si>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</si>
  <si>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</si>
  <si>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</si>
  <si>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</si>
  <si>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</si>
  <si>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</si>
  <si>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</si>
  <si>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</si>
  <si>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</si>
  <si>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</si>
  <si>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</si>
  <si>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</si>
  <si>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</si>
  <si>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</si>
  <si>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</si>
  <si>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</si>
  <si>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</si>
  <si>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</si>
  <si>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</si>
  <si>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</si>
  <si>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</si>
  <si>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</si>
  <si>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</si>
  <si>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</si>
  <si>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</si>
  <si>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</si>
  <si>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</si>
  <si>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</si>
  <si>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</si>
  <si>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</si>
  <si>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</si>
  <si>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</si>
  <si>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</si>
  <si>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</si>
  <si>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</si>
  <si>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</si>
  <si>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</si>
  <si>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</si>
  <si>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</si>
  <si>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</si>
  <si>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</si>
  <si>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</si>
  <si>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</si>
  <si>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</si>
  <si>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</si>
  <si>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</si>
  <si>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</si>
  <si>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</si>
  <si>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</si>
  <si>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</si>
  <si>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</si>
  <si>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</si>
  <si>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</si>
  <si>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</si>
  <si>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</si>
  <si>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</si>
  <si>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</si>
  <si>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</si>
  <si>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</si>
  <si>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</si>
  <si>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</si>
  <si>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</si>
  <si>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</si>
  <si>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</si>
  <si>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</si>
  <si>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</si>
  <si>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</si>
  <si>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</si>
  <si>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</si>
  <si>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</si>
  <si>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</si>
  <si>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</si>
  <si>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</si>
  <si>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</si>
  <si>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</si>
  <si>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</si>
  <si>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</si>
  <si>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</si>
  <si>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</si>
  <si>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</si>
  <si>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</si>
  <si>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</si>
  <si>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</si>
  <si>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</si>
  <si>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</si>
  <si>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</si>
  <si>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</si>
  <si>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</si>
  <si>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</si>
  <si>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</si>
  <si>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</si>
  <si>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</si>
  <si>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</si>
  <si>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</si>
  <si>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</si>
  <si>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</si>
  <si>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</si>
  <si>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</si>
  <si>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</si>
  <si>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</si>
  <si>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</si>
  <si>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</si>
  <si>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</si>
  <si>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</si>
  <si>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</si>
  <si>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</si>
  <si>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</si>
  <si>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</si>
  <si>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</si>
  <si>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</si>
  <si>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</si>
  <si>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</si>
  <si>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</si>
  <si>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</si>
  <si>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</si>
  <si>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</si>
  <si>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</si>
  <si>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</si>
  <si>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</si>
  <si>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</si>
  <si>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</si>
  <si>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</si>
  <si>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</si>
  <si>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</si>
  <si>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</si>
  <si>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</si>
  <si>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</si>
  <si>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</si>
  <si>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</si>
  <si>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</si>
  <si>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</si>
  <si>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</si>
  <si>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</si>
  <si>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</si>
  <si>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</si>
  <si>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</si>
  <si>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</si>
  <si>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</si>
  <si>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</si>
  <si>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</si>
  <si>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</si>
  <si>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</si>
  <si>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</si>
  <si>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</si>
  <si>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</si>
  <si>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</si>
  <si>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</si>
  <si>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</si>
  <si>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</si>
  <si>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</si>
  <si>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</si>
  <si>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</si>
  <si>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</si>
  <si>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</si>
  <si>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</si>
  <si>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</si>
  <si>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</si>
  <si>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</si>
  <si>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</si>
  <si>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</si>
  <si>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</si>
  <si>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</si>
  <si>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</si>
  <si>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</si>
  <si>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</si>
  <si>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</si>
  <si>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</si>
  <si>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</si>
  <si>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</si>
  <si>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</si>
  <si>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</si>
  <si>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</si>
  <si>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</si>
  <si>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</si>
  <si>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</si>
  <si>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</si>
  <si>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</si>
  <si>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</si>
  <si>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</si>
  <si>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</si>
  <si>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</si>
  <si>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</si>
  <si>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</si>
  <si>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</si>
  <si>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</si>
  <si>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</si>
  <si>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</si>
  <si>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</si>
  <si>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</si>
  <si>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</si>
  <si>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</si>
  <si>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</si>
  <si>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</si>
  <si>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</si>
  <si>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</si>
  <si>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</si>
  <si>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</si>
  <si>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</si>
  <si>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</si>
  <si>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</si>
  <si>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</si>
  <si>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</si>
  <si>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</si>
  <si>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</si>
  <si>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</si>
  <si>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</si>
  <si>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</si>
  <si>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</si>
  <si>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</si>
  <si>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</si>
  <si>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</si>
  <si>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</si>
  <si>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</si>
  <si>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</si>
  <si>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</si>
  <si>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</si>
  <si>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</si>
  <si>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</si>
  <si>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</si>
  <si>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</si>
  <si>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</si>
  <si>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</si>
  <si>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</si>
  <si>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</si>
  <si>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</si>
  <si>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</si>
  <si>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</si>
  <si>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</si>
  <si>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</si>
  <si>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</si>
  <si>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</si>
  <si>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</si>
  <si>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</si>
  <si>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</si>
  <si>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</si>
  <si>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</si>
  <si>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</si>
  <si>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</si>
  <si>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</si>
  <si>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</si>
  <si>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</si>
  <si>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</si>
  <si>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</si>
  <si>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</si>
  <si>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</si>
  <si>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</si>
  <si>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</si>
  <si>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</si>
  <si>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</si>
  <si>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</si>
  <si>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</si>
  <si>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</si>
  <si>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</si>
  <si>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</si>
  <si>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</si>
  <si>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</si>
  <si>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</si>
  <si>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</si>
  <si>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</si>
  <si>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</si>
  <si>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</si>
  <si>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</si>
  <si>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</si>
  <si>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</si>
  <si>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</si>
  <si>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</si>
  <si>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</si>
  <si>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</si>
  <si>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</si>
  <si>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</si>
  <si>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</si>
  <si>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</si>
  <si>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</si>
  <si>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</si>
  <si>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</si>
  <si>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</si>
  <si>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</si>
  <si>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</si>
  <si>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</si>
  <si>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</si>
  <si>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</si>
  <si>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</si>
  <si>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</si>
  <si>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</si>
  <si>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</si>
  <si>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</si>
  <si>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</si>
  <si>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</si>
  <si>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</si>
  <si>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</si>
  <si>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</si>
  <si>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</si>
  <si>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</si>
  <si>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</si>
  <si>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</si>
  <si>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</si>
  <si>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</si>
  <si>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</si>
  <si>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</si>
  <si>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</si>
  <si>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</si>
  <si>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</si>
  <si>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</si>
  <si>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</si>
  <si>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</si>
  <si>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</si>
  <si>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</si>
  <si>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</si>
  <si>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</si>
  <si>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</si>
  <si>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</si>
  <si>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</si>
  <si>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</si>
  <si>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</si>
  <si>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</si>
  <si>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</si>
  <si>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</si>
  <si>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</si>
  <si>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</si>
  <si>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</si>
  <si>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</si>
  <si>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</si>
  <si>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</si>
  <si>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</si>
  <si>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</si>
  <si>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</si>
  <si>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</si>
  <si>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</si>
  <si>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</si>
  <si>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</si>
  <si>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</si>
  <si>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</si>
  <si>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</si>
  <si>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</si>
  <si>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</si>
  <si>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</si>
  <si>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</si>
  <si>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</si>
  <si>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</si>
  <si>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</si>
  <si>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</si>
  <si>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</si>
  <si>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</si>
  <si>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</si>
  <si>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</si>
  <si>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</si>
  <si>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</si>
  <si>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</si>
  <si>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</si>
  <si>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</si>
  <si>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</si>
  <si>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</si>
  <si>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</si>
  <si>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</si>
  <si>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</si>
  <si>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</si>
  <si>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</si>
  <si>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</si>
  <si>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</si>
  <si>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</si>
  <si>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</si>
  <si>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</si>
  <si>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</si>
  <si>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</si>
  <si>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</si>
  <si>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</si>
  <si>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</si>
  <si>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</si>
  <si>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</si>
  <si>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</si>
  <si>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</si>
  <si>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</si>
  <si>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</si>
  <si>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</si>
  <si>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</si>
  <si>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</si>
  <si>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</si>
  <si>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</si>
  <si>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</si>
  <si>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</si>
  <si>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</si>
  <si>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</si>
  <si>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</si>
  <si>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</si>
  <si>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</si>
  <si>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</si>
  <si>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</si>
  <si>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</si>
  <si>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</si>
  <si>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</si>
  <si>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</si>
  <si>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</si>
  <si>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</si>
  <si>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</si>
  <si>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</si>
  <si>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</si>
  <si>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</si>
  <si>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</si>
  <si>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</si>
  <si>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</si>
  <si>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</si>
  <si>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</si>
  <si>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</si>
  <si>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</si>
  <si>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</si>
  <si>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</si>
  <si>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</si>
  <si>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</si>
  <si>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</si>
  <si>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</si>
  <si>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</si>
  <si>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</si>
  <si>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</si>
  <si>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</si>
  <si>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</si>
  <si>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</si>
  <si>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</si>
  <si>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</si>
  <si>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</si>
  <si>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</si>
  <si>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</si>
  <si>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</si>
  <si>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</si>
  <si>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</si>
  <si>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</si>
  <si>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</si>
  <si>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</si>
  <si>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</si>
  <si>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</si>
  <si>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</si>
  <si>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</si>
  <si>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</si>
  <si>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</si>
  <si>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</si>
  <si>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</si>
  <si>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</si>
  <si>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</si>
  <si>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</si>
  <si>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</si>
  <si>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</si>
  <si>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</si>
  <si>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</si>
  <si>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</si>
  <si>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</si>
  <si>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</si>
  <si>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</si>
  <si>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</si>
  <si>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</si>
  <si>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</si>
  <si>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</si>
  <si>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</si>
  <si>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</si>
  <si>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</si>
  <si>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</si>
  <si>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</si>
  <si>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</si>
  <si>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</si>
  <si>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</si>
  <si>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</si>
  <si>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</si>
  <si>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</si>
  <si>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</si>
  <si>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</si>
  <si>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</si>
  <si>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</si>
  <si>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</si>
  <si>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</si>
  <si>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</si>
  <si>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</si>
  <si>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</si>
  <si>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</si>
  <si>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</si>
  <si>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</si>
  <si>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</si>
  <si>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</si>
  <si>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</si>
  <si>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</si>
  <si>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</si>
  <si>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</si>
  <si>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</si>
  <si>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</si>
  <si>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</si>
  <si>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</si>
  <si>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</si>
  <si>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</si>
  <si>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</si>
  <si>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</si>
  <si>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</si>
  <si>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</si>
  <si>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</si>
  <si>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</si>
  <si>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</si>
  <si>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</si>
  <si>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</si>
  <si>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</si>
  <si>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</si>
  <si>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</si>
  <si>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</si>
  <si>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</si>
  <si>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</si>
  <si>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</si>
  <si>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</si>
  <si>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</si>
  <si>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</si>
  <si>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</si>
  <si>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</si>
  <si>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</si>
  <si>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</si>
  <si>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</si>
  <si>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</si>
  <si>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</si>
  <si>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</si>
  <si>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</si>
  <si>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</si>
  <si>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</si>
  <si>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</si>
  <si>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</si>
  <si>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</si>
  <si>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</si>
  <si>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</si>
  <si>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</si>
  <si>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</si>
  <si>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</si>
  <si>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</si>
  <si>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</si>
  <si>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</si>
  <si>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</si>
  <si>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</si>
  <si>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</si>
  <si>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</si>
  <si>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</si>
  <si>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</si>
  <si>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</si>
  <si>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</si>
  <si>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</si>
  <si>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</si>
  <si>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</si>
  <si>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</si>
  <si>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</si>
  <si>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</si>
  <si>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</si>
  <si>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</si>
  <si>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</si>
  <si>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</si>
  <si>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</si>
  <si>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</si>
  <si>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</si>
  <si>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</si>
  <si>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</si>
  <si>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</si>
  <si>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</si>
  <si>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</si>
  <si>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</si>
  <si>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</si>
  <si>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</si>
  <si>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</si>
  <si>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</si>
  <si>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</si>
  <si>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</si>
  <si>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</si>
  <si>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</si>
  <si>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</si>
  <si>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</si>
  <si>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</si>
  <si>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</si>
  <si>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</si>
  <si>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</si>
  <si>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</si>
  <si>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</si>
  <si>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</si>
  <si>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</si>
  <si>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</si>
  <si>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</si>
  <si>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</si>
  <si>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</si>
  <si>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</si>
  <si>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</si>
  <si>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</si>
  <si>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</si>
  <si>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</si>
  <si>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</si>
  <si>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</si>
  <si>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</si>
  <si>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</si>
  <si>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</si>
  <si>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</si>
  <si>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</si>
  <si>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</si>
  <si>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</si>
  <si>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</si>
  <si>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</si>
  <si>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</si>
  <si>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</si>
  <si>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</si>
  <si>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</si>
  <si>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</si>
  <si>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</si>
  <si>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</si>
  <si>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</si>
  <si>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</si>
  <si>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</si>
  <si>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</si>
  <si>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</si>
  <si>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</si>
  <si>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</si>
  <si>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</si>
  <si>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</si>
  <si>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</si>
  <si>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</si>
  <si>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</si>
  <si>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</si>
  <si>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</si>
  <si>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</si>
  <si>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</si>
  <si>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</si>
  <si>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</si>
  <si>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</si>
  <si>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</si>
  <si>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</si>
  <si>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</si>
  <si>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</si>
  <si>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</si>
  <si>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</si>
  <si>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</si>
  <si>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</si>
  <si>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</si>
  <si>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</si>
  <si>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</si>
  <si>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</si>
  <si>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</si>
  <si>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</si>
  <si>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</si>
  <si>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</si>
  <si>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</si>
  <si>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</si>
  <si>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</si>
  <si>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</si>
  <si>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</si>
  <si>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</si>
  <si>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</si>
  <si>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</si>
  <si>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</si>
  <si>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</si>
  <si>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</si>
  <si>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</si>
  <si>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</si>
  <si>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</si>
  <si>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</si>
  <si>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</si>
  <si>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</si>
  <si>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</si>
  <si>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</si>
  <si>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</si>
  <si>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</si>
  <si>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</si>
  <si>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</si>
  <si>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</si>
  <si>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</si>
  <si>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</si>
  <si>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</si>
  <si>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</si>
  <si>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</si>
  <si>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</si>
  <si>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</si>
  <si>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</si>
  <si>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</si>
  <si>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</si>
  <si>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</si>
  <si>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</si>
  <si>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</si>
  <si>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</si>
  <si>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</si>
  <si>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</si>
  <si>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</si>
  <si>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</si>
  <si>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</si>
  <si>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</si>
  <si>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</si>
  <si>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</si>
  <si>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</si>
  <si>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</si>
  <si>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</si>
  <si>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</si>
  <si>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</si>
  <si>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</si>
  <si>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</si>
  <si>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</si>
  <si>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</si>
  <si>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</si>
  <si>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</si>
  <si>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</si>
  <si>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</si>
  <si>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</si>
  <si>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</si>
  <si>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</si>
  <si>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</si>
  <si>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</si>
  <si>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</si>
  <si>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</si>
  <si>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</si>
  <si>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</si>
  <si>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</si>
  <si>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</si>
  <si>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</si>
  <si>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</si>
  <si>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</si>
  <si>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</si>
  <si>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</si>
  <si>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</si>
  <si>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</si>
  <si>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</si>
  <si>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</si>
  <si>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</si>
  <si>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</si>
  <si>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</si>
  <si>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</si>
  <si>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</si>
  <si>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</si>
  <si>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</si>
  <si>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</si>
  <si>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</si>
  <si>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</si>
  <si>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</si>
  <si>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</si>
  <si>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</si>
  <si>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</si>
  <si>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</si>
  <si>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</si>
  <si>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</si>
  <si>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</si>
  <si>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</si>
  <si>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</si>
  <si>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</si>
  <si>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</si>
  <si>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</si>
  <si>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</si>
  <si>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</si>
  <si>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</si>
  <si>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</si>
  <si>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</si>
  <si>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</si>
  <si>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</si>
  <si>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</si>
  <si>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</si>
  <si>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</si>
  <si>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</si>
  <si>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</si>
  <si>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</si>
  <si>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</si>
  <si>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</si>
  <si>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</si>
  <si>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</si>
  <si>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</si>
  <si>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</si>
  <si>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</si>
  <si>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</si>
  <si>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</si>
  <si>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</si>
  <si>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</si>
  <si>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</si>
  <si>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</si>
  <si>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</si>
  <si>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</si>
  <si>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</si>
  <si>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</si>
  <si>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</si>
  <si>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</si>
  <si>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</si>
  <si>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</si>
  <si>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</si>
  <si>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</si>
  <si>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</si>
  <si>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</si>
  <si>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</si>
  <si>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</si>
  <si>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</si>
  <si>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</si>
  <si>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</si>
  <si>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</si>
  <si>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</si>
  <si>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</si>
  <si>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</si>
  <si>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</si>
  <si>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</si>
  <si>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</si>
  <si>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</si>
  <si>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</si>
  <si>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</si>
  <si>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</si>
  <si>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</si>
  <si>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</si>
  <si>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</si>
  <si>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</si>
  <si>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</si>
  <si>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</si>
  <si>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</si>
  <si>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</si>
  <si>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</si>
  <si>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</si>
  <si>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</si>
  <si>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</si>
  <si>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</si>
  <si>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</si>
  <si>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</si>
  <si>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</si>
  <si>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</si>
  <si>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</si>
  <si>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</si>
  <si>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</si>
  <si>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</si>
  <si>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</si>
  <si>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</si>
  <si>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</si>
  <si>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</si>
  <si>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</si>
  <si>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</si>
  <si>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</si>
  <si>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</si>
  <si>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</si>
  <si>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</si>
  <si>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</si>
  <si>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</si>
  <si>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</si>
  <si>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</si>
  <si>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</si>
  <si>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</si>
  <si>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</si>
  <si>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</si>
  <si>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</si>
  <si>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</si>
  <si>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</si>
  <si>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</si>
  <si>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</si>
  <si>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</si>
  <si>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</si>
  <si>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</si>
  <si>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</si>
  <si>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</si>
  <si>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</si>
  <si>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</si>
  <si>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</si>
  <si>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</si>
  <si>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</si>
  <si>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</si>
  <si>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</si>
  <si>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</si>
  <si>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</si>
  <si>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</si>
  <si>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</si>
  <si>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</si>
  <si>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</si>
  <si>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</si>
  <si>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</si>
  <si>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</si>
  <si>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</si>
  <si>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</si>
  <si>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</si>
  <si>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</si>
  <si>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</si>
  <si>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</si>
  <si>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</si>
  <si>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</si>
  <si>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</si>
  <si>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</si>
  <si>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</si>
  <si>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</si>
  <si>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</si>
  <si>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</si>
  <si>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</si>
  <si>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</si>
  <si>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</si>
  <si>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</si>
  <si>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</si>
  <si>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</si>
  <si>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</si>
  <si>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</si>
  <si>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</si>
  <si>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</si>
  <si>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</si>
  <si>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</si>
  <si>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</si>
  <si>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</si>
  <si>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</si>
  <si>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</si>
  <si>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</si>
  <si>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</si>
  <si>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</si>
  <si>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</si>
  <si>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</si>
  <si>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</si>
  <si>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</si>
  <si>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</si>
  <si>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</si>
  <si>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</si>
  <si>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</si>
  <si>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</si>
  <si>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</si>
  <si>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</si>
  <si>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</si>
  <si>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</si>
  <si>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</si>
  <si>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</si>
  <si>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</si>
  <si>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</si>
  <si>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</si>
  <si>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</si>
  <si>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</si>
  <si>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</si>
  <si>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</si>
  <si>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</si>
  <si>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</si>
  <si>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</si>
  <si>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</si>
  <si>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</si>
  <si>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</si>
  <si>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</si>
  <si>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</si>
  <si>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</si>
  <si>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</si>
  <si>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</si>
  <si>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</si>
  <si>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</si>
  <si>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</si>
  <si>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</si>
  <si>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</si>
  <si>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</si>
  <si>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</si>
  <si>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</si>
  <si>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</si>
  <si>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</si>
  <si>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</si>
  <si>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</si>
  <si>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</si>
  <si>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</si>
  <si>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</si>
  <si>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</si>
  <si>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</si>
  <si>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</si>
  <si>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</si>
  <si>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</si>
  <si>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</si>
  <si>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</si>
  <si>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</si>
  <si>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</si>
  <si>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</si>
  <si>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</si>
  <si>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</si>
  <si>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</si>
  <si>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</si>
  <si>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</si>
  <si>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</si>
  <si>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</si>
  <si>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</si>
  <si>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</si>
  <si>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</si>
  <si>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</si>
  <si>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</si>
  <si>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</si>
  <si>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</si>
  <si>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</si>
  <si>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</si>
  <si>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</si>
  <si>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</si>
  <si>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</si>
  <si>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</si>
  <si>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</si>
  <si>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</si>
  <si>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</si>
  <si>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</si>
  <si>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</si>
  <si>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</si>
  <si>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</si>
  <si>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</si>
  <si>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</si>
  <si>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</si>
  <si>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</si>
  <si>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</si>
  <si>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</si>
  <si>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</si>
  <si>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</si>
  <si>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</si>
  <si>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</si>
  <si>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</si>
  <si>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</si>
  <si>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</si>
  <si>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</si>
  <si>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</si>
  <si>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</si>
  <si>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</si>
  <si>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</si>
  <si>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</si>
  <si>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</si>
  <si>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</si>
  <si>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</si>
  <si>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</si>
  <si>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</si>
  <si>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</si>
  <si>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</si>
  <si>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</si>
  <si>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</si>
  <si>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</si>
  <si>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</si>
  <si>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</si>
  <si>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</si>
  <si>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</si>
  <si>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</si>
  <si>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</si>
  <si>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</si>
  <si>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</si>
  <si>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</si>
  <si>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</si>
  <si>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</si>
  <si>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</si>
  <si>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</si>
  <si>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</si>
  <si>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</si>
  <si>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</si>
  <si>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</si>
  <si>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</si>
  <si>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</si>
  <si>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</si>
  <si>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</si>
  <si>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</si>
  <si>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</si>
  <si>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</si>
  <si>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</si>
  <si>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</si>
  <si>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</si>
  <si>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</si>
  <si>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</si>
  <si>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</si>
  <si>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</si>
  <si>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</si>
  <si>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</si>
  <si>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</si>
  <si>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</si>
  <si>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</si>
  <si>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</si>
  <si>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</si>
  <si>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</si>
  <si>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</si>
  <si>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</si>
  <si>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</si>
  <si>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</si>
  <si>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</si>
  <si>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</si>
  <si>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</si>
  <si>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</si>
  <si>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</si>
  <si>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</si>
  <si>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</si>
  <si>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</si>
  <si>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</si>
  <si>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</si>
  <si>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</si>
  <si>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</si>
  <si>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</si>
  <si>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</si>
  <si>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</si>
  <si>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</si>
  <si>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</si>
  <si>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</si>
  <si>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</si>
  <si>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</si>
  <si>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</si>
  <si>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</si>
  <si>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</si>
  <si>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</si>
  <si>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</si>
  <si>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</si>
  <si>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</si>
  <si>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</si>
  <si>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</si>
  <si>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</si>
  <si>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</si>
  <si>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</si>
  <si>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</si>
  <si>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</si>
  <si>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</si>
  <si>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</si>
  <si>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</si>
  <si>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</si>
  <si>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</si>
  <si>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</si>
  <si>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</si>
  <si>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</si>
  <si>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</si>
  <si>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</si>
  <si>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</si>
  <si>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</si>
  <si>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</si>
  <si>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</si>
  <si>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</si>
  <si>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</si>
  <si>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</si>
  <si>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</si>
  <si>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</si>
  <si>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</si>
  <si>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</si>
  <si>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</si>
  <si>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</si>
  <si>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</si>
  <si>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</si>
  <si>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</si>
  <si>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</si>
  <si>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</si>
  <si>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</si>
  <si>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</si>
  <si>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</si>
  <si>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</si>
  <si>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</si>
  <si>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</si>
  <si>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</si>
  <si>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</si>
  <si>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</si>
  <si>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</si>
  <si>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</si>
  <si>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</si>
  <si>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</si>
  <si>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</si>
  <si>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</si>
  <si>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</si>
  <si>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</si>
  <si>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</si>
  <si>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</si>
  <si>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</si>
  <si>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</si>
  <si>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</si>
  <si>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</si>
  <si>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</si>
  <si>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</si>
  <si>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</si>
  <si>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</si>
  <si>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</si>
  <si>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</si>
  <si>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</si>
  <si>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</si>
  <si>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</si>
  <si>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</si>
  <si>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</si>
  <si>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</si>
  <si>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</si>
  <si>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</si>
  <si>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</si>
  <si>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</si>
  <si>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</si>
  <si>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</si>
  <si>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</si>
  <si>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</si>
  <si>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</si>
  <si>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</si>
  <si>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</si>
  <si>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</si>
  <si>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</si>
  <si>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</si>
  <si>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</si>
  <si>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</si>
  <si>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</si>
  <si>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</si>
  <si>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</si>
  <si>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</si>
  <si>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</si>
  <si>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</si>
  <si>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</si>
  <si>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</si>
  <si>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</si>
  <si>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</si>
  <si>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</si>
  <si>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</si>
  <si>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</si>
  <si>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</si>
  <si>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</si>
  <si>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</si>
  <si>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</si>
  <si>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</si>
  <si>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</si>
  <si>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</si>
  <si>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</si>
  <si>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</si>
  <si>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</si>
  <si>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</si>
  <si>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</si>
  <si>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</si>
  <si>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</si>
  <si>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</si>
  <si>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</si>
  <si>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</si>
  <si>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</si>
  <si>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</si>
  <si>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</si>
  <si>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</si>
  <si>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</si>
  <si>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</si>
  <si>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</si>
  <si>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</si>
  <si>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</si>
  <si>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</si>
  <si>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</si>
  <si>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</si>
  <si>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</si>
  <si>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</si>
  <si>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</si>
  <si>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</si>
  <si>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</si>
  <si>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</si>
  <si>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</si>
  <si>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</si>
  <si>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</si>
  <si>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</si>
  <si>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</si>
  <si>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</si>
  <si>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</si>
  <si>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</si>
  <si>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</si>
  <si>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</si>
  <si>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</si>
  <si>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</si>
  <si>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</si>
  <si>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</si>
  <si>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</si>
  <si>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</si>
  <si>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</si>
  <si>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</si>
  <si>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</si>
  <si>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</si>
  <si>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</si>
  <si>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</si>
  <si>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</si>
  <si>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</si>
  <si>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</si>
  <si>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</si>
  <si>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</si>
  <si>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</si>
  <si>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</si>
  <si>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</si>
  <si>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</si>
  <si>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</si>
  <si>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</si>
  <si>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</si>
  <si>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</si>
  <si>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</si>
  <si>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</si>
  <si>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</si>
  <si>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</si>
  <si>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</si>
  <si>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</si>
  <si>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</si>
  <si>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</si>
  <si>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</si>
  <si>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</si>
  <si>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</si>
  <si>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</si>
  <si>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</si>
  <si>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</si>
  <si>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</si>
  <si>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</si>
  <si>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</si>
  <si>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</si>
  <si>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</si>
  <si>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</si>
  <si>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</si>
  <si>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</si>
  <si>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</si>
  <si>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</si>
  <si>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</si>
  <si>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</si>
  <si>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</si>
  <si>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</si>
  <si>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</si>
  <si>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</si>
  <si>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</si>
  <si>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</si>
  <si>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</si>
  <si>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</si>
  <si>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</si>
  <si>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</si>
  <si>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</si>
  <si>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</si>
  <si>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</si>
  <si>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</si>
  <si>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</si>
  <si>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</si>
  <si>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</si>
  <si>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</si>
  <si>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</si>
  <si>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</si>
  <si>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</si>
  <si>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</si>
  <si>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</si>
  <si>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</si>
  <si>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</si>
  <si>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</si>
  <si>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</si>
  <si>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</si>
  <si>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</si>
  <si>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</si>
  <si>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</si>
  <si>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</si>
  <si>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</si>
  <si>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</si>
  <si>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</si>
  <si>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</si>
  <si>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</si>
  <si>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</si>
  <si>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</si>
  <si>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</si>
  <si>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</si>
  <si>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</si>
  <si>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</si>
  <si>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</si>
  <si>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</si>
  <si>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</si>
  <si>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</si>
  <si>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</si>
  <si>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</si>
  <si>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</si>
  <si>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</si>
  <si>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</si>
  <si>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</si>
  <si>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</si>
  <si>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</si>
  <si>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</si>
  <si>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</si>
  <si>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</si>
  <si>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</si>
  <si>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</si>
  <si>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</si>
  <si>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</si>
  <si>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</si>
  <si>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</si>
  <si>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</si>
  <si>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</si>
  <si>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</si>
  <si>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</si>
  <si>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</si>
  <si>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</si>
  <si>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</si>
  <si>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</si>
  <si>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</si>
  <si>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</si>
  <si>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</si>
  <si>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</si>
  <si>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</si>
  <si>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</si>
  <si>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</si>
  <si>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</si>
  <si>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</si>
  <si>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</si>
  <si>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</si>
  <si>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</si>
  <si>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</si>
  <si>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</si>
  <si>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</si>
  <si>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</si>
  <si>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</si>
  <si>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</si>
  <si>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</si>
  <si>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</si>
  <si>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</si>
  <si>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</si>
  <si>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</si>
  <si>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</si>
  <si>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</si>
  <si>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</si>
  <si>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</si>
  <si>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</si>
  <si>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</si>
  <si>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</si>
  <si>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</si>
  <si>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</si>
  <si>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</si>
  <si>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</si>
  <si>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</si>
  <si>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</si>
  <si>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</si>
  <si>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</si>
  <si>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</si>
  <si>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</si>
  <si>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</si>
  <si>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</si>
  <si>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</si>
  <si>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</si>
  <si>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</si>
  <si>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</si>
  <si>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</si>
  <si>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</si>
  <si>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</si>
  <si>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</si>
  <si>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</si>
  <si>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</si>
  <si>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</si>
  <si>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</si>
  <si>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</si>
  <si>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</si>
  <si>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</si>
  <si>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</si>
  <si>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</si>
  <si>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</si>
  <si>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</si>
  <si>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</si>
  <si>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</si>
  <si>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</si>
  <si>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</si>
  <si>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</si>
  <si>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</si>
  <si>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</si>
  <si>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</si>
  <si>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</si>
  <si>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</si>
  <si>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</si>
  <si>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</si>
  <si>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</si>
  <si>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</si>
  <si>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</si>
  <si>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</si>
  <si>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</si>
  <si>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</si>
  <si>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</si>
  <si>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</si>
  <si>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</si>
  <si>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</si>
  <si>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</si>
  <si>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</si>
  <si>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</si>
  <si>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</si>
  <si>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</si>
  <si>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</si>
  <si>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</si>
  <si>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</si>
  <si>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</si>
  <si>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</si>
  <si>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</si>
  <si>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</si>
  <si>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</si>
  <si>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</si>
  <si>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</si>
  <si>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</si>
  <si>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</si>
  <si>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</si>
  <si>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</si>
  <si>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</si>
  <si>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</si>
  <si>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</si>
  <si>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</si>
  <si>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</si>
  <si>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</si>
  <si>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</si>
  <si>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</si>
  <si>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</si>
  <si>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</si>
  <si>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</si>
  <si>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</si>
  <si>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</si>
  <si>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</si>
  <si>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</si>
  <si>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</si>
  <si>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</si>
  <si>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</si>
  <si>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</si>
  <si>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</si>
  <si>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</si>
  <si>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</si>
  <si>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</si>
  <si>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</si>
  <si>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</si>
  <si>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</si>
  <si>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</si>
  <si>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</si>
  <si>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</si>
  <si>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</si>
  <si>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</si>
  <si>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</si>
  <si>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</si>
  <si>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</si>
  <si>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</si>
  <si>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</si>
  <si>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</si>
  <si>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</si>
  <si>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</si>
  <si>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</si>
  <si>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</si>
  <si>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</si>
  <si>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</si>
  <si>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</si>
  <si>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</si>
  <si>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</si>
  <si>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</si>
  <si>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</si>
  <si>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</si>
  <si>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</si>
  <si>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</si>
  <si>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</si>
  <si>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</si>
  <si>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</si>
  <si>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</si>
  <si>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</si>
  <si>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</si>
  <si>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</si>
  <si>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</si>
  <si>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</si>
  <si>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</si>
  <si>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</si>
  <si>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</si>
  <si>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</si>
  <si>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</si>
  <si>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</si>
  <si>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</si>
  <si>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</si>
  <si>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</si>
  <si>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</si>
  <si>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</si>
  <si>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</si>
  <si>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</si>
  <si>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</si>
  <si>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</si>
  <si>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</si>
  <si>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</si>
  <si>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</si>
  <si>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</si>
  <si>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</si>
  <si>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</si>
  <si>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</si>
  <si>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</si>
  <si>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</si>
  <si>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</si>
  <si>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</si>
  <si>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</si>
  <si>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</si>
  <si>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</si>
  <si>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</si>
  <si>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</si>
  <si>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</si>
  <si>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</si>
  <si>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</si>
  <si>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</si>
  <si>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</si>
  <si>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</si>
  <si>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</si>
  <si>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</si>
  <si>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</si>
  <si>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</si>
  <si>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</si>
  <si>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</si>
  <si>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</si>
  <si>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</si>
  <si>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</si>
  <si>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</si>
  <si>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</si>
  <si>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</si>
  <si>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</si>
  <si>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</si>
  <si>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</si>
  <si>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</si>
  <si>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</si>
  <si>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</si>
  <si>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</si>
  <si>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</si>
  <si>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</si>
  <si>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</si>
  <si>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</si>
  <si>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</si>
  <si>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</si>
  <si>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</si>
  <si>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</si>
  <si>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</si>
  <si>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</si>
  <si>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</si>
  <si>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</si>
  <si>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</si>
  <si>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</si>
  <si>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</si>
  <si>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</si>
  <si>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</si>
  <si>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</si>
  <si>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</si>
  <si>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</si>
  <si>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</si>
  <si>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</si>
  <si>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</si>
  <si>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</si>
  <si>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</si>
  <si>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</si>
  <si>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</si>
  <si>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</si>
  <si>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</si>
  <si>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</si>
  <si>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</si>
  <si>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</si>
  <si>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</si>
  <si>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</si>
  <si>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</si>
  <si>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</si>
  <si>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</si>
  <si>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</si>
  <si>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</si>
  <si>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</si>
  <si>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</si>
  <si>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</si>
  <si>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</si>
  <si>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</si>
  <si>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</si>
  <si>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</si>
  <si>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</si>
  <si>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</si>
  <si>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</si>
  <si>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</si>
  <si>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</si>
  <si>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</si>
  <si>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</si>
  <si>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</si>
  <si>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</si>
  <si>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</si>
  <si>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</si>
  <si>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</si>
  <si>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</si>
  <si>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</si>
  <si>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</si>
  <si>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</si>
  <si>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</si>
  <si>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</si>
  <si>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</si>
  <si>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</si>
  <si>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</si>
  <si>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</si>
  <si>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</si>
  <si>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</si>
  <si>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</si>
  <si>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</si>
  <si>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</si>
  <si>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</si>
  <si>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</si>
  <si>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</si>
  <si>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</si>
  <si>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</si>
  <si>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</si>
  <si>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</si>
  <si>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</si>
  <si>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</si>
  <si>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</si>
  <si>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</si>
  <si>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</si>
  <si>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</si>
  <si>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</si>
  <si>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</si>
  <si>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</si>
  <si>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</si>
  <si>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</si>
  <si>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</si>
  <si>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</si>
  <si>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</si>
  <si>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</si>
  <si>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</si>
  <si>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</si>
  <si>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</si>
  <si>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</si>
  <si>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</si>
  <si>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</si>
  <si>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</si>
  <si>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</si>
  <si>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</si>
  <si>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</si>
  <si>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</si>
  <si>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</si>
  <si>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</si>
  <si>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</si>
  <si>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</si>
  <si>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</si>
  <si>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</si>
  <si>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</si>
  <si>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</si>
  <si>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</si>
  <si>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</si>
  <si>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</si>
  <si>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</si>
  <si>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</si>
  <si>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</si>
  <si>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</si>
  <si>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</si>
  <si>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</si>
  <si>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</si>
  <si>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</si>
  <si>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</si>
  <si>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</si>
  <si>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</si>
  <si>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</si>
  <si>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</si>
  <si>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</si>
  <si>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</si>
  <si>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</si>
  <si>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</si>
  <si>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</si>
  <si>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</si>
  <si>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</si>
  <si>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</si>
  <si>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</si>
  <si>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</si>
  <si>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</si>
  <si>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</si>
  <si>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</si>
  <si>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</si>
  <si>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</si>
  <si>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</si>
  <si>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</si>
  <si>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</si>
  <si>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</si>
  <si>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</si>
  <si>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</si>
  <si>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</si>
  <si>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</si>
  <si>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</si>
  <si>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</si>
  <si>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</si>
  <si>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</si>
  <si>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</si>
  <si>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</si>
  <si>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</si>
  <si>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</si>
  <si>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</si>
  <si>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</si>
  <si>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</si>
  <si>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</si>
  <si>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</si>
  <si>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</si>
  <si>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</si>
  <si>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</si>
  <si>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</si>
  <si>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</si>
  <si>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</si>
  <si>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</si>
  <si>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</si>
  <si>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</si>
  <si>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</si>
  <si>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</si>
  <si>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</si>
  <si>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</si>
  <si>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</si>
  <si>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</si>
  <si>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</si>
  <si>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</si>
  <si>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</si>
  <si>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</si>
  <si>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</si>
  <si>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</si>
  <si>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</si>
  <si>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</si>
  <si>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</si>
  <si>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</si>
  <si>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</si>
  <si>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</si>
  <si>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</si>
  <si>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</si>
  <si>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</si>
  <si>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</si>
  <si>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</si>
  <si>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</si>
  <si>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</si>
  <si>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</si>
  <si>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</si>
  <si>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</si>
  <si>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</si>
  <si>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</si>
  <si>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</si>
  <si>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</si>
  <si>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</si>
  <si>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</si>
  <si>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</si>
  <si>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</si>
  <si>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</si>
  <si>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</si>
  <si>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</si>
  <si>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</si>
  <si>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</si>
  <si>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</si>
  <si>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</si>
  <si>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</si>
  <si>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</si>
  <si>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</si>
  <si>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</si>
  <si>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</si>
  <si>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</si>
  <si>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</si>
  <si>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</si>
  <si>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</si>
  <si>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</si>
  <si>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</si>
  <si>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</si>
  <si>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</si>
  <si>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</si>
  <si>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</si>
  <si>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</si>
  <si>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</si>
  <si>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</si>
  <si>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</si>
  <si>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</si>
  <si>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</si>
  <si>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</si>
  <si>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</si>
  <si>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</si>
  <si>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</si>
  <si>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</si>
  <si>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</si>
  <si>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</si>
  <si>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</si>
  <si>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</si>
  <si>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</si>
  <si>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</si>
  <si>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</si>
  <si>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</si>
  <si>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</si>
  <si>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</si>
  <si>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</si>
  <si>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</si>
  <si>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</si>
  <si>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</si>
  <si>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</si>
  <si>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</si>
  <si>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</si>
  <si>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</si>
  <si>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</si>
  <si>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</si>
  <si>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</si>
  <si>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</si>
  <si>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</si>
  <si>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</si>
  <si>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</si>
  <si>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</si>
  <si>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</si>
  <si>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</si>
  <si>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</si>
  <si>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</si>
  <si>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</si>
  <si>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</si>
  <si>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</si>
  <si>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</si>
  <si>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</si>
  <si>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</si>
  <si>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</si>
  <si>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</si>
  <si>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</si>
  <si>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</si>
  <si>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</si>
  <si>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</si>
  <si>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</si>
  <si>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</si>
  <si>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</si>
  <si>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</si>
  <si>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</si>
  <si>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</si>
  <si>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</si>
  <si>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</si>
  <si>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</si>
  <si>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</si>
  <si>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</si>
  <si>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</si>
  <si>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</si>
  <si>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</si>
  <si>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</si>
  <si>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</si>
  <si>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</si>
  <si>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</si>
  <si>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</si>
  <si>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</si>
  <si>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</si>
  <si>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</si>
  <si>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</si>
  <si>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</si>
  <si>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</si>
  <si>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</si>
  <si>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</si>
  <si>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</si>
  <si>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</si>
  <si>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</si>
  <si>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</si>
  <si>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</si>
  <si>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</si>
  <si>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</si>
  <si>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</si>
  <si>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</si>
  <si>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</si>
  <si>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</si>
  <si>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</si>
  <si>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</si>
  <si>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</si>
  <si>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</si>
  <si>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</si>
  <si>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</si>
  <si>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</si>
  <si>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</si>
  <si>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</si>
  <si>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</si>
  <si>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</si>
  <si>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</si>
  <si>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</si>
  <si>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</si>
  <si>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</si>
  <si>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</si>
  <si>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</si>
  <si>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</si>
  <si>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</si>
  <si>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</si>
  <si>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</si>
  <si>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</si>
  <si>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</si>
  <si>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</si>
  <si>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</si>
  <si>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</si>
  <si>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</si>
  <si>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</si>
  <si>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</si>
  <si>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</si>
  <si>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</si>
  <si>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</si>
  <si>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</si>
  <si>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</si>
  <si>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</si>
  <si>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</si>
  <si>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</si>
  <si>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</si>
  <si>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</si>
  <si>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</si>
  <si>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</si>
  <si>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</si>
  <si>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</si>
  <si>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</si>
  <si>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</si>
  <si>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</si>
  <si>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</si>
  <si>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</si>
  <si>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</si>
  <si>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</si>
  <si>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</si>
  <si>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</si>
  <si>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</si>
  <si>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</si>
  <si>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</si>
  <si>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</si>
  <si>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</si>
  <si>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</si>
  <si>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</si>
  <si>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</si>
  <si>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</si>
  <si>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</si>
  <si>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</si>
  <si>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</si>
  <si>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</si>
  <si>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</si>
  <si>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</si>
  <si>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</si>
  <si>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</si>
  <si>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</si>
  <si>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</si>
  <si>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</si>
  <si>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</si>
  <si>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</si>
  <si>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</si>
  <si>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</si>
  <si>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</si>
  <si>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</si>
  <si>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</si>
  <si>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</si>
  <si>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</si>
  <si>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</si>
  <si>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</si>
  <si>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</si>
  <si>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</si>
  <si>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</si>
  <si>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</si>
  <si>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</si>
  <si>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</si>
  <si>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</si>
  <si>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</si>
  <si>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</si>
  <si>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</si>
  <si>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</si>
  <si>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</si>
  <si>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</si>
  <si>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</si>
  <si>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</si>
  <si>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</si>
  <si>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</si>
  <si>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</si>
  <si>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</si>
  <si>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</si>
  <si>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</si>
  <si>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</si>
  <si>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</si>
  <si>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</si>
  <si>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</si>
  <si>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</si>
  <si>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</si>
  <si>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</si>
  <si>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</si>
  <si>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</si>
  <si>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</si>
  <si>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</si>
  <si>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</si>
  <si>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</si>
  <si>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</si>
  <si>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</si>
  <si>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</si>
  <si>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</si>
  <si>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</si>
  <si>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</si>
  <si>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</si>
  <si>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</si>
  <si>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</si>
  <si>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</si>
  <si>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</si>
  <si>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</si>
  <si>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</si>
  <si>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</si>
  <si>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</si>
  <si>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</si>
  <si>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</si>
  <si>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</si>
  <si>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</si>
  <si>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</si>
  <si>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</si>
  <si>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</si>
  <si>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</si>
  <si>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</si>
  <si>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</si>
  <si>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</si>
  <si>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</si>
  <si>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</si>
  <si>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</si>
  <si>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</si>
  <si>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</si>
  <si>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</si>
  <si>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</si>
  <si>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</si>
  <si>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</si>
  <si>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</si>
  <si>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</si>
  <si>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</si>
  <si>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</si>
  <si>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</si>
  <si>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</si>
  <si>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</si>
  <si>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</si>
  <si>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</si>
  <si>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</si>
  <si>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</si>
  <si>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</si>
  <si>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</si>
  <si>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</si>
  <si>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</si>
  <si>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</si>
  <si>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</si>
  <si>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</si>
  <si>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</si>
  <si>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</si>
  <si>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</si>
  <si>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</si>
  <si>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</si>
  <si>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</si>
  <si>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</si>
  <si>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</si>
  <si>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</si>
  <si>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</si>
  <si>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</si>
  <si>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</si>
  <si>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</si>
  <si>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</si>
  <si>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</si>
  <si>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</si>
  <si>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</si>
  <si>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</si>
  <si>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</si>
  <si>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</si>
  <si>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</si>
  <si>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</si>
  <si>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</si>
  <si>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</si>
  <si>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</si>
  <si>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</si>
  <si>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</si>
  <si>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</si>
  <si>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</si>
  <si>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</si>
  <si>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</si>
  <si>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</si>
  <si>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</si>
  <si>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</si>
  <si>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</si>
  <si>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</si>
  <si>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</si>
  <si>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</si>
  <si>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</si>
  <si>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</si>
  <si>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</si>
  <si>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</si>
  <si>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</si>
  <si>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</si>
  <si>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</si>
  <si>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</si>
  <si>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</si>
  <si>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</si>
  <si>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</si>
  <si>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</si>
  <si>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</si>
  <si>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</si>
  <si>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</si>
  <si>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</si>
  <si>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</si>
  <si>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</si>
  <si>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</si>
  <si>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</si>
  <si>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</si>
  <si>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</si>
  <si>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</si>
  <si>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</si>
  <si>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</si>
  <si>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</si>
  <si>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</si>
  <si>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</si>
  <si>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</si>
  <si>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</si>
  <si>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</si>
  <si>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</si>
  <si>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</si>
  <si>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</si>
  <si>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</si>
  <si>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</si>
  <si>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</si>
  <si>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</si>
  <si>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</si>
  <si>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</si>
  <si>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</si>
  <si>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</si>
  <si>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</si>
  <si>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</si>
  <si>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</si>
  <si>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</si>
  <si>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</si>
  <si>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</si>
  <si>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</si>
  <si>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</si>
  <si>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</si>
  <si>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</si>
  <si>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</si>
  <si>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</si>
  <si>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</si>
  <si>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</si>
  <si>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</si>
  <si>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</si>
  <si>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</si>
  <si>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</si>
  <si>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</si>
  <si>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</si>
  <si>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</si>
  <si>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</si>
  <si>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</si>
  <si>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</si>
  <si>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</si>
  <si>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</si>
  <si>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</si>
  <si>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</si>
  <si>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</si>
  <si>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</si>
  <si>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</si>
  <si>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</si>
  <si>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</si>
  <si>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</si>
  <si>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</si>
  <si>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</si>
  <si>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</si>
  <si>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</si>
  <si>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</si>
  <si>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</si>
  <si>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</si>
  <si>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</si>
  <si>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</si>
  <si>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</si>
  <si>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</si>
  <si>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</si>
  <si>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</si>
  <si>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</si>
  <si>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</si>
  <si>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</si>
  <si>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</si>
  <si>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</si>
  <si>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</si>
  <si>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</si>
  <si>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</si>
  <si>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</si>
  <si>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</si>
  <si>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</si>
  <si>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</si>
  <si>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</si>
  <si>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</si>
  <si>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</si>
  <si>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</si>
  <si>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</si>
  <si>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</si>
  <si>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</si>
  <si>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</si>
  <si>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</si>
  <si>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</si>
  <si>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</si>
  <si>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</si>
  <si>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</si>
  <si>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</si>
  <si>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</si>
  <si>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</si>
  <si>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</si>
  <si>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</si>
  <si>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</si>
  <si>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</si>
  <si>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</si>
  <si>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</si>
  <si>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</si>
  <si>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</si>
  <si>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</si>
  <si>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</si>
  <si>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</si>
  <si>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</si>
  <si>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</si>
  <si>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</si>
  <si>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</si>
  <si>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</si>
  <si>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</si>
  <si>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</si>
  <si>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</si>
  <si>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</si>
  <si>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</si>
  <si>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</si>
  <si>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</si>
  <si>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</si>
  <si>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</si>
  <si>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</si>
  <si>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</si>
  <si>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</si>
  <si>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</si>
  <si>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</si>
  <si>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</si>
  <si>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</si>
  <si>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</si>
  <si>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</si>
  <si>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</si>
  <si>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</si>
  <si>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</si>
  <si>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</si>
  <si>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</si>
  <si>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</si>
  <si>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</si>
  <si>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</si>
  <si>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</si>
  <si>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</si>
  <si>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</si>
  <si>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</si>
  <si>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</si>
  <si>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</si>
  <si>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</si>
  <si>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</si>
  <si>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</si>
  <si>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</si>
  <si>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</si>
  <si>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</si>
  <si>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</si>
  <si>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</si>
  <si>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</si>
  <si>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</si>
  <si>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</si>
  <si>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</si>
  <si>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</si>
  <si>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</si>
  <si>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</si>
  <si>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</si>
  <si>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</si>
  <si>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</si>
  <si>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</si>
  <si>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</si>
  <si>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</si>
  <si>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</si>
  <si>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</si>
  <si>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</si>
  <si>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</si>
  <si>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</si>
  <si>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</si>
  <si>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</si>
  <si>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</si>
  <si>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</si>
  <si>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</si>
  <si>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</si>
  <si>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</si>
  <si>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</si>
  <si>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</si>
  <si>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</si>
  <si>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</si>
  <si>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</si>
  <si>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</si>
  <si>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</si>
  <si>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</si>
  <si>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</si>
  <si>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</si>
  <si>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</si>
  <si>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</si>
  <si>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</si>
  <si>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</si>
  <si>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</si>
  <si>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</si>
  <si>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</si>
  <si>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</si>
  <si>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</si>
  <si>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</si>
  <si>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</si>
  <si>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</si>
  <si>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</si>
  <si>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</si>
  <si>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</si>
  <si>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</si>
  <si>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</si>
  <si>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</si>
  <si>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</si>
  <si>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</si>
  <si>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</si>
  <si>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</si>
  <si>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</si>
  <si>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</si>
  <si>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</si>
  <si>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</si>
  <si>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</si>
  <si>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</si>
  <si>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</si>
  <si>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</si>
  <si>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</si>
  <si>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</si>
  <si>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</si>
  <si>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</si>
  <si>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</si>
  <si>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</si>
  <si>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</si>
  <si>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</si>
  <si>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</si>
  <si>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</si>
  <si>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</si>
  <si>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</si>
  <si>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</si>
  <si>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</si>
  <si>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</si>
  <si>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</si>
  <si>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</si>
  <si>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</si>
  <si>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</si>
  <si>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</si>
  <si>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</si>
  <si>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</si>
  <si>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</si>
  <si>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</si>
  <si>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</si>
  <si>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</si>
  <si>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</si>
  <si>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</si>
  <si>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</si>
  <si>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</si>
  <si>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</si>
  <si>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</si>
  <si>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</si>
  <si>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</si>
  <si>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</si>
  <si>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</si>
  <si>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</si>
  <si>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</si>
  <si>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</si>
  <si>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</si>
  <si>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</si>
  <si>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</si>
  <si>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</si>
  <si>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</si>
  <si>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</si>
  <si>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</si>
  <si>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</si>
  <si>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</si>
  <si>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</si>
  <si>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</si>
  <si>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</si>
  <si>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</si>
  <si>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</si>
  <si>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</si>
  <si>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</si>
  <si>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</si>
  <si>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</si>
  <si>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</si>
  <si>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</si>
  <si>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</si>
  <si>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</si>
  <si>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</si>
  <si>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</si>
  <si>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</si>
  <si>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</si>
  <si>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</si>
  <si>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</si>
  <si>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</si>
  <si>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</si>
  <si>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</si>
  <si>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</si>
  <si>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</si>
  <si>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</si>
  <si>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</si>
  <si>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</si>
  <si>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</si>
  <si>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</si>
  <si>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</si>
  <si>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</si>
  <si>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</si>
  <si>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</si>
  <si>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</si>
  <si>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</si>
  <si>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</si>
  <si>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</si>
  <si>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</si>
  <si>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</si>
  <si>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</si>
  <si>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</si>
  <si>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</si>
  <si>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</si>
  <si>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</si>
  <si>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</si>
  <si>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</si>
  <si>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</si>
  <si>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</si>
  <si>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</si>
  <si>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</si>
  <si>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</si>
  <si>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</si>
  <si>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</si>
  <si>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</si>
  <si>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</si>
  <si>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</si>
  <si>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</si>
  <si>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</si>
  <si>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</si>
  <si>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</si>
  <si>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</si>
  <si>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</si>
  <si>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</si>
  <si>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</si>
  <si>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</si>
  <si>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</si>
  <si>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</si>
  <si>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</si>
  <si>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</si>
  <si>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</si>
  <si>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</si>
  <si>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</si>
  <si>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</si>
  <si>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</si>
  <si>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</si>
  <si>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</si>
  <si>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</si>
  <si>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</si>
  <si>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</si>
  <si>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</si>
  <si>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</si>
  <si>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</si>
  <si>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</si>
  <si>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</si>
  <si>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</si>
  <si>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</si>
  <si>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</si>
  <si>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</si>
  <si>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</si>
  <si>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</si>
  <si>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</si>
  <si>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</si>
  <si>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</si>
  <si>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</si>
  <si>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</si>
  <si>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</si>
  <si>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</si>
  <si>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</si>
  <si>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</si>
  <si>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</si>
  <si>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</si>
  <si>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</si>
  <si>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</si>
  <si>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</si>
  <si>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</si>
  <si>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</si>
  <si>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</si>
  <si>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</si>
  <si>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</si>
  <si>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</si>
  <si>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</si>
  <si>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</si>
  <si>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</si>
  <si>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</si>
  <si>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</si>
  <si>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</si>
  <si>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</si>
  <si>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</si>
  <si>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</si>
  <si>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</si>
  <si>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</si>
  <si>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</si>
  <si>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</si>
  <si>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</si>
  <si>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</si>
  <si>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</si>
  <si>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</si>
  <si>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</si>
  <si>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</si>
  <si>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</si>
  <si>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</si>
  <si>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</si>
  <si>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</si>
  <si>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</si>
  <si>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</si>
  <si>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</si>
  <si>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</si>
  <si>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</si>
  <si>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</si>
  <si>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</si>
  <si>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</si>
  <si>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</si>
  <si>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</si>
  <si>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</si>
  <si>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</si>
  <si>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</si>
  <si>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</si>
  <si>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</si>
  <si>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</si>
  <si>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</si>
  <si>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</si>
  <si>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</si>
  <si>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</si>
  <si>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</si>
  <si>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</si>
  <si>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</si>
  <si>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</si>
  <si>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</si>
  <si>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</si>
  <si>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</si>
  <si>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</si>
  <si>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</si>
  <si>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</si>
  <si>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</si>
  <si>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</si>
  <si>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</si>
  <si>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</si>
  <si>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</si>
  <si>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</si>
  <si>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</si>
  <si>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</si>
  <si>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</si>
  <si>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</si>
  <si>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</si>
  <si>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</si>
  <si>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</si>
  <si>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</si>
  <si>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</si>
  <si>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</si>
  <si>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</si>
  <si>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</si>
  <si>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</si>
  <si>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</si>
  <si>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</si>
  <si>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</si>
  <si>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</si>
  <si>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</si>
  <si>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</si>
  <si>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</si>
  <si>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</si>
  <si>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</si>
  <si>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</si>
  <si>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</si>
  <si>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</si>
  <si>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</si>
  <si>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</si>
  <si>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</si>
  <si>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</si>
  <si>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</si>
  <si>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</si>
  <si>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</si>
  <si>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</si>
  <si>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</si>
  <si>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</si>
  <si>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</si>
  <si>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</si>
  <si>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</si>
  <si>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</si>
  <si>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</si>
  <si>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</si>
  <si>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</si>
  <si>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</si>
  <si>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</si>
  <si>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</si>
  <si>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</si>
  <si>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</si>
  <si>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</si>
  <si>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</si>
  <si>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</si>
  <si>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</si>
  <si>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</si>
  <si>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</si>
  <si>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</si>
  <si>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</si>
  <si>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</si>
  <si>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</si>
  <si>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</si>
  <si>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</si>
  <si>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</si>
  <si>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</si>
  <si>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</si>
  <si>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</si>
  <si>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</si>
  <si>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</si>
  <si>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</si>
  <si>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</si>
  <si>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</si>
  <si>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</si>
  <si>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</si>
  <si>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</si>
  <si>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</si>
  <si>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</si>
  <si>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</si>
  <si>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</si>
  <si>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</si>
  <si>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</si>
  <si>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</si>
  <si>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</si>
  <si>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</si>
  <si>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</si>
  <si>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</si>
  <si>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</si>
  <si>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</si>
  <si>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</si>
  <si>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</si>
  <si>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</si>
  <si>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</si>
  <si>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</si>
  <si>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</si>
  <si>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</si>
  <si>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</si>
  <si>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</si>
  <si>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</si>
  <si>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</si>
  <si>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</si>
  <si>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</si>
  <si>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</si>
  <si>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</si>
  <si>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</si>
  <si>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</si>
  <si>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</si>
  <si>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</si>
  <si>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</si>
  <si>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</si>
  <si>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</si>
  <si>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</si>
  <si>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</si>
  <si>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</si>
  <si>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</si>
  <si>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</si>
  <si>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</si>
  <si>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</si>
  <si>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</si>
  <si>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</si>
  <si>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</si>
  <si>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</si>
  <si>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</si>
  <si>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</si>
  <si>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</si>
  <si>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</si>
  <si>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</si>
  <si>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</si>
  <si>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</si>
  <si>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</si>
  <si>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</si>
  <si>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</si>
  <si>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</si>
  <si>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</si>
  <si>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</si>
  <si>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</si>
  <si>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</si>
  <si>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</si>
  <si>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</si>
  <si>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</si>
  <si>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</si>
  <si>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</si>
  <si>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</si>
  <si>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</si>
  <si>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</si>
  <si>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</si>
  <si>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</si>
  <si>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</si>
  <si>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</si>
  <si>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</si>
  <si>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</si>
  <si>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</si>
  <si>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</si>
  <si>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</si>
  <si>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</si>
  <si>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</si>
  <si>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</si>
  <si>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</si>
  <si>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</si>
  <si>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</si>
  <si>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</si>
  <si>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</si>
  <si>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</si>
  <si>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</si>
  <si>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</si>
  <si>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</si>
  <si>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</si>
  <si>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</si>
  <si>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</si>
  <si>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</si>
  <si>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</si>
  <si>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</si>
  <si>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</si>
  <si>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</si>
  <si>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</si>
  <si>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</si>
  <si>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</si>
  <si>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</si>
  <si>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</si>
  <si>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</si>
  <si>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</si>
  <si>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</si>
  <si>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</si>
  <si>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</si>
  <si>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</si>
  <si>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</si>
  <si>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</si>
  <si>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</si>
  <si>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</si>
  <si>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</si>
  <si>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</si>
  <si>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</si>
  <si>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</si>
  <si>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</si>
  <si>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</si>
  <si>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</si>
  <si>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</si>
  <si>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</si>
  <si>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</si>
  <si>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</si>
  <si>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</si>
  <si>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</si>
  <si>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</si>
  <si>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</si>
  <si>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</si>
  <si>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</si>
  <si>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</si>
  <si>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</si>
  <si>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</si>
  <si>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</si>
  <si>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</si>
  <si>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</si>
  <si>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</si>
  <si>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</si>
  <si>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</si>
  <si>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</si>
  <si>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</si>
  <si>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</si>
  <si>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</si>
  <si>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</si>
  <si>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</si>
  <si>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</si>
  <si>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</si>
  <si>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</si>
  <si>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</si>
  <si>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</si>
  <si>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</si>
  <si>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</si>
  <si>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</si>
  <si>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</si>
  <si>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</si>
  <si>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</si>
  <si>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</si>
  <si>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</si>
  <si>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</si>
  <si>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</si>
  <si>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</si>
  <si>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</si>
  <si>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</si>
  <si>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</si>
  <si>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</si>
  <si>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</si>
  <si>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</si>
  <si>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</si>
  <si>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</si>
  <si>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</si>
  <si>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</si>
  <si>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</si>
  <si>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</si>
  <si>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</si>
  <si>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</si>
  <si>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</si>
  <si>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</si>
  <si>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</si>
  <si>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</si>
  <si>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</si>
  <si>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</si>
  <si>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</si>
  <si>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</si>
  <si>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</si>
  <si>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</si>
  <si>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</si>
  <si>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</si>
  <si>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</si>
  <si>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</si>
  <si>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</si>
  <si>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</si>
  <si>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</si>
  <si>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</si>
  <si>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</si>
  <si>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</si>
  <si>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</si>
  <si>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</si>
  <si>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</si>
  <si>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</si>
  <si>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</si>
  <si>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</si>
  <si>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</si>
  <si>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</si>
  <si>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</si>
  <si>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</si>
  <si>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</si>
  <si>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</si>
  <si>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</si>
  <si>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</si>
  <si>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</si>
  <si>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</si>
  <si>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</si>
  <si>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</si>
  <si>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</si>
  <si>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</si>
  <si>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</si>
  <si>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</si>
  <si>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</si>
  <si>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</si>
  <si>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</si>
  <si>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</si>
  <si>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</si>
  <si>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</si>
  <si>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</si>
  <si>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</si>
  <si>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</si>
  <si>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</si>
  <si>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</si>
  <si>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</si>
  <si>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</si>
  <si>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</si>
  <si>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</si>
  <si>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</si>
  <si>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</si>
  <si>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</si>
  <si>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</si>
  <si>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</si>
  <si>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</si>
  <si>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</si>
  <si>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</si>
  <si>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</si>
  <si>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</si>
  <si>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</si>
  <si>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</si>
  <si>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</si>
  <si>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</si>
  <si>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</si>
  <si>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</si>
  <si>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</si>
  <si>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</si>
  <si>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</si>
  <si>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</si>
  <si>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</si>
  <si>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</si>
  <si>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</si>
  <si>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</si>
  <si>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</si>
  <si>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</si>
  <si>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</si>
  <si>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</si>
  <si>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</si>
  <si>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</si>
  <si>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</si>
  <si>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</si>
  <si>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</si>
  <si>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</si>
  <si>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</si>
  <si>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</si>
  <si>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</si>
  <si>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</si>
  <si>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</si>
  <si>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</si>
  <si>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</si>
  <si>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</si>
  <si>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</si>
  <si>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</si>
  <si>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</si>
  <si>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</si>
  <si>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</si>
  <si>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</si>
  <si>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</si>
  <si>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</si>
  <si>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</si>
  <si>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</si>
  <si>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</si>
  <si>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</si>
  <si>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</si>
  <si>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</si>
  <si>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</si>
  <si>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</si>
  <si>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</si>
  <si>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</si>
  <si>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</si>
  <si>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</si>
  <si>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</si>
  <si>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</si>
  <si>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</si>
  <si>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</si>
  <si>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</si>
  <si>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</si>
  <si>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</si>
  <si>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</si>
  <si>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</si>
  <si>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</si>
  <si>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</si>
  <si>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</si>
  <si>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</si>
  <si>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</si>
  <si>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</si>
  <si>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</si>
  <si>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</si>
  <si>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</si>
  <si>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</si>
  <si>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</si>
  <si>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</si>
  <si>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</si>
  <si>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</si>
  <si>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</si>
  <si>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</si>
  <si>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</si>
  <si>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</si>
  <si>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</si>
  <si>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</si>
  <si>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</si>
  <si>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</si>
  <si>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</si>
  <si>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</si>
  <si>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</si>
  <si>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</si>
  <si>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</si>
  <si>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</si>
  <si>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</si>
  <si>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</si>
  <si>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</si>
  <si>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</si>
  <si>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</si>
  <si>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</si>
  <si>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</si>
  <si>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</si>
  <si>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</si>
  <si>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</si>
  <si>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</si>
  <si>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</si>
  <si>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</si>
  <si>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</si>
  <si>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</si>
  <si>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</si>
  <si>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</si>
  <si>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</si>
  <si>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</si>
  <si>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</si>
  <si>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</si>
  <si>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</si>
  <si>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</si>
  <si>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</si>
  <si>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</si>
  <si>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</si>
  <si>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</si>
  <si>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</si>
  <si>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</si>
  <si>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</si>
  <si>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</si>
  <si>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</si>
  <si>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</si>
  <si>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</si>
  <si>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</si>
  <si>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</si>
  <si>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</si>
  <si>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</si>
  <si>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</si>
  <si>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</si>
  <si>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</si>
  <si>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</si>
  <si>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</si>
  <si>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</si>
  <si>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</si>
  <si>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</si>
  <si>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</si>
  <si>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</si>
  <si>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</si>
  <si>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</si>
  <si>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</si>
  <si>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</si>
  <si>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</si>
  <si>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</si>
  <si>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</si>
  <si>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</si>
  <si>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</si>
  <si>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</si>
  <si>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</si>
  <si>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</si>
  <si>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</si>
  <si>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</si>
  <si>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</si>
  <si>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</si>
  <si>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</si>
  <si>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</si>
  <si>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</si>
  <si>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</si>
  <si>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</si>
  <si>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</si>
  <si>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</si>
  <si>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</si>
  <si>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</si>
  <si>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</si>
  <si>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</si>
  <si>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</si>
  <si>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</si>
  <si>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</si>
  <si>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</si>
  <si>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</si>
  <si>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</si>
  <si>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</si>
  <si>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</si>
  <si>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</si>
  <si>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</si>
  <si>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</si>
  <si>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</si>
  <si>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</si>
  <si>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</si>
  <si>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</si>
  <si>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</si>
  <si>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</si>
  <si>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</si>
  <si>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</si>
  <si>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</si>
  <si>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</si>
  <si>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</si>
  <si>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</si>
  <si>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</si>
  <si>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</si>
  <si>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</si>
  <si>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</si>
  <si>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</si>
  <si>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</si>
  <si>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</si>
  <si>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</si>
  <si>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</si>
  <si>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</si>
  <si>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</si>
  <si>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</si>
  <si>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</si>
  <si>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</si>
  <si>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</si>
  <si>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</si>
  <si>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</si>
  <si>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</si>
  <si>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</si>
  <si>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</si>
  <si>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</si>
  <si>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</si>
  <si>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</si>
  <si>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</si>
  <si>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</si>
  <si>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</si>
  <si>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</si>
  <si>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</si>
  <si>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</si>
  <si>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</si>
  <si>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</si>
  <si>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</si>
  <si>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</si>
  <si>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</si>
  <si>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</si>
  <si>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</si>
  <si>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</si>
  <si>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</si>
  <si>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</si>
  <si>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</si>
  <si>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</si>
  <si>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</si>
  <si>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</si>
  <si>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</si>
  <si>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</si>
  <si>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</si>
  <si>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</si>
  <si>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</si>
  <si>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</si>
  <si>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</si>
  <si>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</si>
  <si>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</si>
  <si>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</si>
  <si>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</si>
  <si>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</si>
  <si>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</si>
  <si>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</si>
  <si>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</si>
  <si>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</si>
  <si>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</si>
  <si>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</si>
  <si>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</si>
  <si>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</si>
  <si>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</si>
  <si>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</si>
  <si>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</si>
  <si>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</si>
  <si>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</si>
  <si>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</si>
  <si>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</si>
  <si>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</si>
  <si>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</si>
  <si>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</si>
  <si>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</si>
  <si>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</si>
  <si>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</si>
  <si>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</si>
  <si>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</si>
  <si>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</si>
  <si>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</si>
  <si>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</si>
  <si>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</si>
  <si>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</si>
  <si>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</si>
  <si>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</si>
  <si>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</si>
  <si>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</si>
  <si>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</si>
  <si>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</si>
  <si>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</si>
  <si>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</si>
  <si>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</si>
  <si>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</si>
  <si>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</si>
  <si>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</si>
  <si>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</si>
  <si>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</si>
  <si>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</si>
  <si>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</si>
  <si>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</si>
  <si>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</si>
  <si>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</si>
  <si>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</si>
  <si>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</si>
  <si>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</si>
  <si>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</si>
  <si>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</si>
  <si>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</si>
  <si>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</si>
  <si>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</si>
  <si>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</si>
  <si>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</si>
  <si>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</si>
  <si>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</si>
  <si>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</si>
  <si>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</si>
  <si>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</si>
  <si>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</si>
  <si>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</si>
  <si>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</si>
  <si>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</si>
  <si>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</si>
  <si>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</si>
  <si>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</si>
  <si>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</si>
  <si>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</si>
  <si>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</si>
  <si>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</si>
  <si>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</si>
  <si>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</si>
  <si>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</si>
  <si>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</si>
  <si>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</si>
  <si>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</si>
  <si>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</si>
  <si>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</si>
  <si>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</si>
  <si>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</si>
  <si>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</si>
  <si>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</si>
  <si>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</si>
  <si>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</si>
  <si>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</si>
  <si>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</si>
  <si>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</si>
  <si>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</si>
  <si>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</si>
  <si>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</si>
  <si>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</si>
  <si>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</si>
  <si>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</si>
  <si>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</si>
  <si>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</si>
  <si>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</si>
  <si>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</si>
  <si>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</si>
  <si>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</si>
  <si>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</si>
  <si>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</si>
  <si>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</si>
  <si>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</si>
  <si>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</si>
  <si>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</si>
  <si>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</si>
  <si>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</si>
  <si>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</si>
  <si>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</si>
  <si>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</si>
  <si>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</si>
  <si>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</si>
  <si>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</si>
  <si>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</si>
  <si>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</si>
  <si>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</si>
  <si>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</si>
  <si>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</si>
  <si>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</si>
  <si>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</si>
  <si>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</si>
  <si>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</si>
  <si>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</si>
  <si>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</si>
  <si>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</si>
  <si>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</si>
  <si>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</si>
  <si>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</si>
  <si>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</si>
  <si>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</si>
  <si>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</si>
  <si>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</si>
  <si>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</si>
  <si>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</si>
  <si>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</si>
  <si>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</si>
  <si>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</si>
  <si>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</si>
  <si>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</si>
  <si>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</si>
  <si>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</si>
  <si>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</si>
  <si>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</si>
  <si>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</si>
  <si>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</si>
  <si>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</si>
  <si>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</si>
  <si>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</si>
  <si>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</si>
  <si>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</si>
  <si>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</si>
  <si>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</si>
  <si>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</si>
  <si>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</si>
  <si>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</si>
  <si>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</si>
  <si>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</si>
  <si>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</si>
  <si>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</si>
  <si>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</si>
  <si>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</si>
  <si>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</si>
  <si>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</si>
  <si>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</si>
  <si>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</si>
  <si>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</si>
  <si>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</si>
  <si>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</si>
  <si>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</si>
  <si>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</si>
  <si>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</si>
  <si>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</si>
  <si>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</si>
  <si>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</si>
  <si>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</si>
  <si>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</si>
  <si>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</si>
  <si>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</si>
  <si>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</si>
  <si>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</si>
  <si>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</si>
  <si>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</si>
  <si>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</si>
  <si>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</si>
  <si>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</si>
  <si>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</si>
  <si>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</si>
  <si>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</si>
  <si>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</si>
  <si>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</si>
  <si>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</si>
  <si>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</si>
  <si>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</si>
  <si>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</si>
  <si>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</si>
  <si>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</si>
  <si>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</si>
  <si>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</si>
  <si>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</si>
  <si>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</si>
  <si>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</si>
  <si>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</si>
  <si>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</si>
  <si>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</si>
  <si>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</si>
  <si>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</si>
  <si>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</si>
  <si>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</si>
  <si>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</si>
  <si>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</si>
  <si>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</si>
  <si>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</si>
  <si>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</si>
  <si>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</si>
  <si>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</si>
  <si>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</si>
  <si>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</si>
  <si>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</si>
  <si>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</si>
  <si>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</si>
  <si>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</si>
  <si>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</si>
  <si>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</si>
  <si>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</si>
  <si>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</si>
  <si>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</si>
  <si>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</si>
  <si>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</si>
  <si>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</si>
  <si>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</si>
  <si>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</si>
  <si>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</si>
  <si>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</si>
  <si>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</si>
  <si>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</si>
  <si>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</si>
  <si>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</si>
  <si>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</si>
  <si>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</si>
  <si>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</si>
  <si>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</si>
  <si>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</si>
  <si>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</si>
  <si>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</si>
  <si>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</si>
  <si>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</si>
  <si>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</si>
  <si>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</si>
  <si>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</si>
  <si>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</si>
  <si>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</si>
  <si>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</si>
  <si>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</si>
  <si>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</si>
  <si>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</si>
  <si>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</si>
  <si>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</si>
  <si>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</si>
  <si>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</si>
  <si>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</si>
  <si>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</si>
  <si>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</si>
  <si>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</si>
  <si>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</si>
  <si>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</si>
  <si>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</si>
  <si>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</si>
  <si>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</si>
  <si>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</si>
  <si>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</si>
  <si>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</si>
  <si>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</si>
  <si>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</si>
  <si>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</si>
  <si>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</si>
  <si>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</si>
  <si>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</si>
  <si>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</si>
  <si>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</si>
  <si>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</si>
  <si>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</si>
  <si>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</si>
  <si>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</si>
  <si>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</si>
  <si>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</si>
  <si>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</si>
  <si>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</si>
  <si>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</si>
  <si>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</si>
  <si>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</si>
  <si>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</si>
  <si>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</si>
  <si>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</si>
  <si>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</si>
  <si>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</si>
  <si>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</si>
  <si>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</si>
  <si>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</si>
  <si>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</si>
  <si>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</si>
  <si>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</si>
  <si>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</si>
  <si>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</si>
  <si>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</si>
  <si>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</si>
  <si>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</si>
  <si>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</si>
  <si>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</si>
  <si>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</si>
  <si>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</si>
  <si>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</si>
  <si>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</si>
  <si>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</si>
  <si>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</si>
  <si>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</si>
  <si>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</si>
  <si>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</si>
  <si>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</si>
  <si>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</si>
  <si>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</si>
  <si>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</si>
  <si>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</si>
  <si>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</si>
  <si>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</si>
  <si>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</si>
  <si>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</si>
  <si>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</si>
  <si>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</si>
  <si>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</si>
  <si>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</si>
  <si>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</si>
  <si>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</si>
  <si>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</si>
  <si>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</si>
  <si>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</si>
  <si>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</si>
  <si>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</si>
  <si>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</si>
  <si>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</si>
  <si>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</si>
  <si>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</si>
  <si>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</si>
  <si>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</si>
  <si>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</si>
  <si>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</si>
  <si>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</si>
  <si>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</si>
  <si>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</si>
  <si>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</si>
  <si>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</si>
  <si>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</si>
  <si>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</si>
  <si>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</si>
  <si>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</si>
  <si>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</si>
  <si>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</si>
  <si>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</si>
  <si>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</si>
  <si>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</si>
  <si>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</si>
  <si>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</si>
  <si>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</si>
  <si>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</si>
  <si>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</si>
  <si>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</si>
  <si>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</si>
  <si>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</si>
  <si>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</si>
  <si>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</si>
  <si>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</si>
  <si>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</si>
  <si>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</si>
  <si>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</si>
  <si>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</si>
  <si>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</si>
  <si>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</si>
  <si>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</si>
  <si>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</si>
  <si>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</si>
  <si>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</si>
  <si>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</si>
  <si>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</si>
  <si>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</si>
  <si>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</si>
  <si>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</si>
  <si>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</si>
  <si>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</si>
  <si>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</si>
  <si>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</si>
  <si>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</si>
  <si>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</si>
  <si>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</si>
  <si>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</si>
  <si>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</si>
  <si>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</si>
  <si>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</si>
  <si>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</si>
  <si>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</si>
  <si>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</si>
  <si>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</si>
  <si>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</si>
  <si>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</si>
  <si>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</si>
  <si>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</si>
  <si>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</si>
  <si>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</si>
  <si>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</si>
  <si>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</si>
  <si>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</si>
  <si>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</si>
  <si>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</si>
  <si>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</si>
  <si>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</si>
  <si>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</si>
  <si>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</si>
  <si>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</si>
  <si>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</si>
  <si>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</si>
  <si>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</si>
  <si>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</si>
  <si>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</si>
  <si>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</si>
  <si>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</si>
  <si>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</si>
  <si>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</si>
  <si>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</si>
  <si>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</si>
  <si>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</si>
  <si>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</si>
  <si>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</si>
  <si>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</si>
  <si>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</si>
  <si>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</si>
  <si>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</si>
  <si>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</si>
  <si>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</si>
  <si>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</si>
  <si>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</si>
  <si>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</si>
  <si>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</si>
  <si>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</si>
  <si>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</si>
  <si>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</si>
  <si>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</si>
  <si>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</si>
  <si>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</si>
  <si>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</si>
  <si>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</si>
  <si>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</si>
  <si>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</si>
  <si>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</si>
  <si>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</si>
  <si>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</si>
  <si>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</si>
  <si>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</si>
  <si>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</si>
  <si>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</si>
  <si>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</si>
  <si>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</si>
  <si>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</si>
  <si>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</si>
  <si>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</si>
  <si>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</si>
  <si>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</si>
  <si>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</si>
  <si>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</si>
  <si>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</si>
  <si>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</si>
  <si>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</si>
  <si>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</si>
  <si>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</si>
  <si>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</si>
  <si>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</si>
  <si>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</si>
  <si>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</si>
  <si>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</si>
  <si>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</si>
  <si>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</si>
  <si>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</si>
  <si>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</si>
  <si>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</si>
  <si>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</si>
  <si>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</si>
  <si>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</si>
  <si>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</si>
  <si>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</si>
  <si>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</si>
  <si>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</si>
  <si>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</si>
  <si>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</si>
  <si>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</si>
  <si>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</si>
  <si>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</si>
  <si>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</si>
  <si>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</si>
  <si>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</si>
  <si>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</si>
  <si>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</si>
  <si>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</si>
  <si>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</si>
  <si>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</si>
  <si>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</si>
  <si>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</si>
  <si>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</si>
  <si>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</si>
  <si>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</si>
  <si>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</si>
  <si>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</si>
  <si>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</si>
  <si>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</si>
  <si>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</si>
  <si>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</si>
  <si>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</si>
  <si>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</si>
  <si>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</si>
  <si>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</si>
  <si>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</si>
  <si>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</si>
  <si>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</si>
  <si>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</si>
  <si>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</si>
  <si>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</si>
  <si>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</si>
  <si>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</si>
  <si>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</si>
  <si>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</si>
  <si>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</si>
  <si>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</si>
  <si>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</si>
  <si>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</si>
  <si>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</si>
  <si>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</si>
  <si>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</si>
  <si>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</si>
  <si>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</si>
  <si>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</si>
  <si>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</si>
  <si>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</si>
  <si>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</si>
  <si>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</si>
  <si>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</si>
  <si>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</si>
  <si>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</si>
  <si>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</si>
  <si>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</si>
  <si>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</si>
  <si>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</si>
  <si>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</si>
  <si>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</si>
  <si>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</si>
  <si>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</si>
  <si>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</si>
  <si>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</si>
  <si>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</si>
  <si>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</si>
  <si>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</si>
  <si>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</si>
  <si>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</si>
  <si>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</si>
  <si>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</si>
  <si>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</si>
  <si>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</si>
  <si>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</si>
  <si>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</si>
  <si>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</si>
  <si>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</si>
  <si>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</si>
  <si>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</si>
  <si>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</si>
  <si>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</si>
  <si>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</si>
  <si>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</si>
  <si>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</si>
  <si>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</si>
  <si>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</si>
  <si>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</si>
  <si>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</si>
  <si>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</si>
  <si>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</si>
  <si>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</si>
  <si>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</si>
  <si>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</si>
  <si>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</si>
  <si>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</si>
  <si>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</si>
  <si>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</si>
  <si>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</si>
  <si>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</si>
  <si>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</si>
  <si>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</si>
  <si>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</si>
  <si>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</si>
  <si>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</si>
  <si>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</si>
  <si>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</si>
  <si>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</si>
  <si>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</si>
  <si>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</si>
  <si>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</si>
  <si>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</si>
  <si>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</si>
  <si>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</si>
  <si>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</si>
  <si>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</si>
  <si>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</si>
  <si>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</si>
  <si>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</si>
  <si>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</si>
  <si>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</si>
  <si>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</si>
  <si>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</si>
  <si>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</si>
  <si>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</si>
  <si>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</si>
  <si>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</si>
  <si>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</si>
  <si>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</si>
  <si>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</si>
  <si>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</si>
  <si>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</si>
  <si>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</si>
  <si>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</si>
  <si>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</si>
  <si>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</si>
  <si>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</si>
  <si>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</si>
  <si>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</si>
  <si>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</si>
  <si>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</si>
  <si>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</si>
  <si>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</si>
  <si>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</si>
  <si>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</si>
  <si>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</si>
  <si>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</si>
  <si>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</si>
  <si>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</si>
  <si>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</si>
  <si>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</si>
  <si>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</si>
  <si>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</si>
  <si>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</si>
  <si>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</si>
  <si>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</si>
  <si>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</si>
  <si>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</si>
  <si>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</si>
  <si>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</si>
  <si>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</si>
  <si>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</si>
  <si>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</si>
  <si>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</si>
  <si>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</si>
  <si>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</si>
  <si>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</si>
  <si>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</si>
  <si>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</si>
  <si>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</si>
  <si>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</si>
  <si>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</si>
  <si>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</si>
  <si>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</si>
  <si>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</si>
  <si>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</si>
  <si>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</si>
  <si>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</si>
  <si>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</si>
  <si>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</si>
  <si>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</si>
  <si>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</si>
  <si>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</si>
  <si>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</si>
  <si>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</si>
  <si>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</si>
  <si>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</si>
  <si>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</si>
  <si>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</si>
  <si>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</si>
  <si>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</si>
  <si>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</si>
  <si>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</si>
  <si>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</si>
  <si>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</si>
  <si>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</si>
  <si>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</si>
  <si>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</si>
  <si>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</si>
  <si>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</si>
  <si>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</si>
  <si>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</si>
  <si>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</si>
  <si>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</si>
  <si>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</si>
  <si>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</si>
  <si>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</si>
  <si>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</si>
  <si>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</si>
  <si>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</si>
  <si>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</si>
  <si>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</si>
  <si>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</si>
  <si>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</si>
  <si>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</si>
  <si>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</si>
  <si>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</si>
  <si>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</si>
  <si>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</si>
  <si>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</si>
  <si>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</si>
  <si>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</si>
  <si>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</si>
  <si>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</si>
  <si>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</si>
  <si>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</si>
  <si>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</si>
  <si>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</si>
  <si>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</si>
  <si>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</si>
  <si>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</si>
  <si>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</si>
  <si>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</si>
  <si>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</si>
  <si>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</si>
  <si>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</si>
  <si>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</si>
  <si>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</si>
  <si>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</si>
  <si>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</si>
  <si>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</si>
  <si>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</si>
  <si>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</si>
  <si>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</si>
  <si>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</si>
  <si>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</si>
  <si>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</si>
  <si>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</si>
  <si>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</si>
  <si>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</si>
  <si>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</si>
  <si>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</si>
  <si>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</si>
  <si>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</si>
  <si>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</si>
  <si>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</si>
  <si>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</si>
  <si>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</si>
  <si>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</si>
  <si>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</si>
  <si>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</si>
  <si>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</si>
  <si>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</si>
  <si>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</si>
  <si>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</si>
  <si>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</si>
  <si>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</si>
  <si>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</si>
  <si>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</si>
  <si>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</si>
  <si>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</si>
  <si>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</si>
  <si>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</si>
  <si>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</si>
  <si>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</si>
  <si>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</si>
  <si>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</si>
  <si>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</si>
  <si>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</si>
  <si>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</si>
  <si>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</si>
  <si>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</si>
  <si>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</si>
  <si>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</si>
  <si>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</si>
  <si>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</si>
  <si>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</si>
  <si>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</si>
  <si>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</si>
  <si>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</si>
  <si>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</si>
  <si>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</si>
  <si>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</si>
  <si>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</si>
  <si>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</si>
  <si>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</si>
  <si>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</si>
  <si>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</si>
  <si>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</si>
  <si>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</si>
  <si>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</si>
  <si>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</si>
  <si>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</si>
  <si>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</si>
  <si>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</si>
  <si>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</si>
  <si>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</si>
  <si>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</si>
  <si>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</si>
  <si>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</si>
  <si>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</si>
  <si>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</si>
  <si>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</si>
  <si>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</si>
  <si>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</si>
  <si>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</si>
  <si>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</si>
  <si>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</si>
  <si>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</si>
  <si>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</si>
  <si>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</si>
  <si>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</si>
  <si>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</si>
  <si>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</si>
  <si>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</si>
  <si>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</si>
  <si>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</si>
  <si>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</si>
  <si>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</si>
  <si>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</si>
  <si>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</si>
  <si>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</si>
  <si>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</si>
  <si>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</si>
  <si>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</si>
  <si>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</si>
  <si>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</si>
  <si>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</si>
  <si>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</si>
  <si>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</si>
  <si>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</si>
  <si>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</si>
  <si>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</si>
  <si>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</si>
  <si>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</si>
  <si>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</si>
  <si>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</si>
  <si>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</si>
  <si>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</si>
  <si>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</si>
  <si>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</si>
  <si>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</si>
  <si>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</si>
  <si>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</si>
  <si>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</si>
  <si>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</si>
  <si>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</si>
  <si>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</si>
  <si>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</si>
  <si>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</si>
  <si>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</si>
  <si>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</si>
  <si>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</si>
  <si>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</si>
  <si>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</si>
  <si>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</si>
  <si>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</si>
  <si>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</si>
  <si>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</si>
  <si>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</si>
  <si>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</si>
  <si>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</si>
  <si>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</si>
  <si>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</si>
  <si>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</si>
  <si>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</si>
  <si>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</si>
  <si>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</si>
  <si>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</si>
  <si>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</si>
  <si>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</si>
  <si>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</si>
  <si>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</si>
  <si>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</si>
  <si>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</si>
  <si>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</si>
  <si>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</si>
  <si>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</si>
  <si>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</si>
  <si>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</si>
  <si>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</si>
  <si>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</si>
  <si>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</si>
  <si>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</si>
  <si>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</si>
  <si>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</si>
  <si>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</si>
  <si>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</si>
  <si>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</si>
  <si>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</si>
  <si>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</si>
  <si>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</si>
  <si>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</si>
  <si>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</si>
  <si>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</si>
  <si>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</si>
  <si>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</si>
  <si>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</si>
  <si>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</si>
  <si>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</si>
  <si>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</si>
  <si>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</si>
  <si>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</si>
  <si>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</si>
  <si>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</si>
  <si>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</si>
  <si>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</si>
  <si>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</si>
  <si>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</si>
  <si>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</si>
  <si>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</si>
  <si>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</si>
  <si>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</si>
  <si>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</si>
  <si>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</si>
  <si>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</si>
  <si>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</si>
  <si>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</si>
  <si>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</si>
  <si>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</si>
  <si>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</si>
  <si>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</si>
  <si>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</si>
  <si>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</si>
  <si>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</si>
  <si>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</si>
  <si>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</si>
  <si>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</si>
  <si>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</si>
  <si>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</si>
  <si>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</si>
  <si>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</si>
  <si>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</si>
  <si>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</si>
  <si>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</si>
  <si>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</si>
  <si>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</si>
  <si>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</si>
  <si>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</si>
  <si>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</si>
  <si>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</si>
  <si>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</si>
  <si>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</si>
  <si>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</si>
  <si>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</si>
  <si>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</si>
  <si>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</si>
  <si>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</si>
  <si>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</si>
  <si>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</si>
  <si>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</si>
  <si>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</si>
  <si>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</si>
  <si>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</si>
  <si>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</si>
  <si>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</si>
  <si>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</si>
  <si>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</si>
  <si>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</si>
  <si>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</si>
  <si>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</si>
  <si>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</si>
  <si>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</si>
  <si>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</si>
  <si>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</si>
  <si>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</si>
  <si>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</si>
  <si>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</si>
  <si>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</si>
  <si>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</si>
  <si>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</si>
  <si>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</si>
  <si>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</si>
  <si>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</si>
  <si>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</si>
  <si>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</si>
  <si>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</si>
  <si>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</si>
  <si>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</si>
  <si>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</si>
  <si>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</si>
  <si>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</si>
  <si>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</si>
  <si>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</si>
  <si>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</si>
  <si>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</si>
  <si>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</si>
  <si>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</si>
  <si>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</si>
  <si>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</si>
  <si>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</si>
  <si>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</si>
  <si>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</si>
  <si>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</si>
  <si>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</si>
  <si>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</si>
  <si>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</si>
  <si>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</si>
  <si>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</si>
  <si>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</si>
  <si>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</si>
  <si>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</si>
  <si>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</si>
  <si>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</si>
  <si>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</si>
  <si>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</si>
  <si>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</si>
  <si>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</si>
  <si>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</si>
  <si>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</si>
  <si>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</si>
  <si>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</si>
  <si>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</si>
  <si>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</si>
  <si>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</si>
  <si>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</si>
  <si>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</si>
  <si>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</si>
  <si>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</si>
  <si>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</si>
  <si>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</si>
  <si>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</si>
  <si>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</si>
  <si>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</si>
  <si>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</si>
  <si>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</si>
  <si>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</si>
  <si>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</si>
  <si>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</si>
  <si>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</si>
  <si>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</si>
  <si>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</si>
  <si>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</si>
  <si>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</si>
  <si>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</si>
  <si>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</si>
  <si>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</si>
  <si>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</si>
  <si>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</si>
  <si>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</si>
  <si>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</si>
  <si>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</si>
  <si>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</si>
  <si>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</si>
  <si>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</si>
  <si>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</si>
  <si>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</si>
  <si>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</si>
  <si>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</si>
  <si>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</si>
  <si>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</si>
  <si>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</si>
  <si>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</si>
  <si>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</si>
  <si>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</si>
  <si>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</si>
  <si>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</si>
  <si>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</si>
  <si>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</si>
  <si>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</si>
  <si>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</si>
  <si>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</si>
  <si>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</si>
  <si>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</si>
  <si>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</si>
  <si>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</si>
  <si>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</si>
  <si>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</si>
  <si>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</si>
  <si>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</si>
  <si>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</si>
  <si>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</si>
  <si>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</si>
  <si>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</si>
  <si>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</si>
  <si>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</si>
  <si>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</si>
  <si>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</si>
  <si>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</si>
  <si>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</si>
  <si>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</si>
  <si>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</si>
  <si>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</si>
  <si>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</si>
  <si>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</si>
  <si>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</si>
  <si>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</si>
  <si>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</si>
  <si>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</si>
  <si>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</si>
  <si>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</si>
  <si>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</si>
  <si>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</si>
  <si>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</si>
  <si>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</si>
  <si>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</si>
  <si>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</si>
  <si>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</si>
  <si>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</si>
  <si>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</si>
  <si>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</si>
  <si>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</si>
  <si>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</si>
  <si>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</si>
  <si>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</si>
  <si>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</si>
  <si>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</si>
  <si>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</si>
  <si>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</si>
  <si>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</si>
  <si>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</si>
  <si>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</si>
  <si>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</si>
  <si>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</si>
  <si>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</si>
  <si>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</si>
  <si>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</si>
  <si>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</si>
  <si>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</si>
  <si>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</si>
  <si>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</si>
  <si>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</si>
  <si>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</si>
  <si>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</si>
  <si>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</si>
  <si>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</si>
  <si>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</si>
  <si>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</si>
  <si>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</si>
  <si>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</si>
  <si>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</si>
  <si>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</si>
  <si>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</si>
  <si>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</si>
  <si>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</si>
  <si>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</si>
  <si>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</si>
  <si>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</si>
  <si>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</si>
  <si>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</si>
  <si>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</si>
  <si>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</si>
  <si>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</si>
  <si>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</si>
  <si>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</si>
  <si>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</si>
  <si>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</si>
  <si>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</si>
  <si>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</si>
  <si>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</si>
  <si>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</si>
  <si>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</si>
  <si>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</si>
  <si>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</si>
  <si>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</si>
  <si>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</si>
  <si>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</si>
  <si>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</si>
  <si>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</si>
  <si>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</si>
  <si>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</si>
  <si>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</si>
  <si>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</si>
  <si>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</si>
  <si>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</si>
  <si>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</si>
  <si>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</si>
  <si>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</si>
  <si>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</si>
  <si>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</si>
  <si>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</si>
  <si>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</si>
  <si>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</si>
  <si>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</si>
  <si>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</si>
  <si>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</si>
  <si>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</si>
  <si>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</si>
  <si>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</si>
  <si>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</si>
  <si>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</si>
  <si>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</si>
  <si>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</si>
  <si>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</si>
  <si>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</si>
  <si>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</si>
  <si>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</si>
  <si>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</si>
  <si>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</si>
  <si>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</si>
  <si>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</si>
  <si>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</si>
  <si>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</si>
  <si>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</si>
  <si>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</si>
  <si>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</si>
  <si>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</si>
  <si>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</si>
  <si>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</si>
  <si>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</si>
  <si>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</si>
  <si>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</si>
  <si>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</si>
  <si>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</si>
  <si>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</si>
  <si>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</si>
  <si>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</si>
  <si>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</si>
  <si>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</si>
  <si>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</si>
  <si>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</si>
  <si>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</si>
  <si>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</si>
  <si>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</si>
  <si>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</si>
  <si>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</si>
  <si>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</si>
  <si>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</si>
  <si>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</si>
  <si>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</si>
  <si>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</si>
  <si>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</si>
  <si>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</si>
  <si>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</si>
  <si>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</si>
  <si>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</si>
  <si>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</si>
  <si>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</si>
  <si>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</si>
  <si>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</si>
  <si>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</si>
  <si>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</si>
  <si>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</si>
  <si>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</si>
  <si>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</si>
  <si>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</si>
  <si>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</si>
  <si>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</si>
  <si>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</si>
  <si>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</si>
  <si>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</si>
  <si>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</si>
  <si>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</si>
  <si>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</si>
  <si>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</si>
  <si>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</si>
  <si>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</si>
  <si>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</si>
  <si>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</si>
  <si>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</si>
  <si>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</si>
  <si>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</si>
  <si>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</si>
  <si>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</si>
  <si>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</si>
  <si>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</si>
  <si>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</si>
  <si>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</si>
  <si>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</si>
  <si>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</si>
  <si>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</si>
  <si>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</si>
  <si>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</si>
  <si>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</si>
  <si>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</si>
  <si>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</si>
  <si>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</si>
  <si>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</si>
  <si>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</si>
  <si>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</si>
  <si>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</si>
  <si>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</si>
  <si>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</si>
  <si>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</si>
  <si>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</si>
  <si>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</si>
  <si>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</si>
  <si>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</si>
  <si>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</si>
  <si>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</si>
  <si>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</si>
  <si>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</si>
  <si>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</si>
  <si>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</si>
  <si>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</si>
  <si>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</si>
  <si>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</si>
  <si>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</si>
  <si>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</si>
  <si>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</si>
  <si>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</si>
  <si>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</si>
  <si>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</si>
  <si>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</si>
  <si>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</si>
  <si>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</si>
  <si>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</si>
  <si>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</si>
  <si>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</si>
  <si>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</si>
  <si>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</si>
  <si>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</si>
  <si>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</si>
  <si>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</si>
  <si>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</si>
  <si>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</si>
  <si>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</si>
  <si>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</si>
  <si>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</si>
  <si>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</si>
  <si>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</si>
  <si>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</si>
  <si>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</si>
  <si>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</si>
  <si>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</si>
  <si>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</si>
  <si>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</si>
  <si>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</si>
  <si>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</si>
  <si>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</si>
  <si>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</si>
  <si>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</si>
  <si>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</si>
  <si>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</si>
  <si>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</si>
  <si>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</si>
  <si>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</si>
  <si>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</si>
  <si>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</si>
  <si>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</si>
  <si>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</si>
  <si>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</si>
  <si>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</si>
  <si>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</si>
  <si>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</si>
  <si>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</si>
  <si>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</si>
  <si>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</si>
  <si>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</si>
  <si>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</si>
  <si>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</si>
  <si>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</si>
  <si>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</si>
  <si>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</si>
  <si>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</si>
  <si>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</si>
  <si>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</si>
  <si>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</si>
  <si>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</si>
  <si>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</si>
  <si>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</si>
  <si>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</si>
  <si>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</si>
  <si>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</si>
  <si>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</si>
  <si>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</si>
  <si>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</si>
  <si>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</si>
  <si>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</si>
  <si>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</si>
  <si>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</si>
  <si>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</si>
  <si>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</si>
  <si>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</si>
  <si>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</si>
  <si>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</si>
  <si>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</si>
  <si>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</si>
  <si>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</si>
  <si>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</si>
  <si>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</si>
  <si>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</si>
  <si>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</si>
  <si>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</si>
  <si>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</si>
  <si>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</si>
  <si>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</si>
  <si>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</si>
  <si>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</si>
  <si>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</si>
  <si>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</si>
  <si>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</si>
  <si>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</si>
  <si>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</si>
  <si>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</si>
  <si>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</si>
  <si>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</si>
  <si>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</si>
  <si>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</si>
  <si>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</si>
  <si>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</si>
  <si>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</si>
  <si>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</si>
  <si>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</si>
  <si>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</si>
  <si>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</si>
  <si>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</si>
  <si>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</si>
  <si>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</si>
  <si>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</si>
  <si>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</si>
  <si>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</si>
  <si>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</si>
  <si>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</si>
  <si>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</si>
  <si>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</si>
  <si>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</si>
  <si>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</si>
  <si>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</si>
  <si>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</si>
  <si>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</si>
  <si>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</si>
  <si>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</si>
  <si>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</si>
  <si>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</si>
  <si>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</si>
  <si>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</si>
  <si>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</si>
  <si>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</si>
  <si>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</si>
  <si>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</si>
  <si>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</si>
  <si>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</si>
  <si>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</si>
  <si>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</si>
  <si>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</si>
  <si>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</si>
  <si>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</si>
  <si>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</si>
  <si>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</si>
  <si>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</si>
  <si>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</si>
  <si>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</si>
  <si>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</si>
  <si>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</si>
  <si>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</si>
  <si>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</si>
  <si>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</si>
  <si>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</si>
  <si>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</si>
  <si>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</si>
  <si>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</si>
  <si>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</si>
  <si>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</si>
  <si>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</si>
  <si>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</si>
  <si>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</si>
  <si>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</si>
  <si>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</si>
  <si>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</si>
  <si>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</si>
  <si>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</si>
  <si>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</si>
  <si>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</si>
  <si>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</si>
  <si>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</si>
  <si>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</si>
  <si>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</si>
  <si>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</si>
  <si>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</si>
  <si>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</si>
  <si>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</si>
  <si>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</si>
  <si>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</si>
  <si>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</si>
  <si>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</si>
  <si>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</si>
  <si>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</si>
  <si>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</si>
  <si>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</si>
  <si>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</si>
  <si>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</si>
  <si>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</si>
  <si>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</si>
  <si>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</si>
  <si>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</si>
  <si>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</si>
  <si>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</si>
  <si>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</si>
  <si>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</si>
  <si>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</si>
  <si>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</si>
  <si>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</si>
  <si>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</si>
  <si>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</si>
  <si>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</si>
  <si>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</si>
  <si>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</si>
  <si>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</si>
  <si>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</si>
  <si>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</si>
  <si>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</si>
  <si>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</si>
  <si>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</si>
  <si>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</si>
  <si>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</si>
  <si>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</si>
  <si>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</si>
  <si>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</si>
  <si>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</si>
  <si>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</si>
  <si>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</si>
  <si>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</si>
  <si>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</si>
  <si>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</si>
  <si>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</si>
  <si>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</si>
  <si>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</si>
  <si>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</si>
  <si>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</si>
  <si>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</si>
  <si>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</si>
  <si>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</si>
  <si>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</si>
  <si>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</si>
  <si>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</si>
  <si>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</si>
  <si>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</si>
  <si>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</si>
  <si>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</si>
  <si>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</si>
  <si>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</si>
  <si>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</si>
  <si>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</si>
  <si>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</si>
  <si>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</si>
  <si>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</si>
  <si>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</si>
  <si>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</si>
  <si>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</si>
  <si>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</si>
  <si>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</si>
  <si>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</si>
  <si>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</si>
  <si>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</si>
  <si>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</si>
  <si>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</si>
  <si>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</si>
  <si>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</si>
  <si>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</si>
  <si>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</si>
  <si>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</si>
  <si>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</si>
  <si>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</si>
  <si>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</si>
  <si>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</si>
  <si>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</si>
  <si>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</si>
  <si>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</si>
  <si>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</si>
  <si>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</si>
  <si>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</si>
  <si>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</si>
  <si>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</si>
  <si>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</si>
  <si>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</si>
  <si>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</si>
  <si>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</si>
  <si>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</si>
  <si>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</si>
  <si>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</si>
  <si>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</si>
  <si>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</si>
  <si>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</si>
  <si>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</si>
  <si>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</si>
  <si>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</si>
  <si>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</si>
  <si>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</si>
  <si>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</si>
  <si>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</si>
  <si>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</si>
  <si>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</si>
  <si>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</si>
  <si>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</si>
  <si>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</si>
  <si>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</si>
  <si>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</si>
  <si>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</si>
  <si>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</si>
  <si>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</si>
  <si>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</si>
  <si>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</si>
  <si>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</si>
  <si>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</si>
  <si>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</si>
  <si>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</si>
  <si>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</si>
  <si>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</si>
  <si>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</si>
  <si>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</si>
  <si>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</si>
  <si>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</si>
  <si>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</si>
  <si>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</si>
  <si>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</si>
  <si>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</si>
  <si>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</si>
  <si>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</si>
  <si>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</si>
  <si>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</si>
  <si>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</si>
  <si>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</si>
  <si>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</si>
  <si>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</si>
  <si>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</si>
  <si>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</si>
  <si>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</si>
  <si>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</si>
  <si>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</si>
  <si>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</si>
  <si>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</si>
  <si>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</si>
  <si>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</si>
  <si>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</si>
  <si>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</si>
  <si>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</si>
  <si>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</si>
  <si>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</si>
  <si>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</si>
  <si>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</si>
  <si>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</si>
  <si>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</si>
  <si>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</si>
  <si>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</si>
  <si>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</si>
  <si>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</si>
  <si>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</si>
  <si>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</si>
  <si>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</si>
  <si>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</si>
  <si>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</si>
  <si>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</si>
  <si>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</si>
  <si>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</si>
  <si>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</si>
  <si>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</si>
  <si>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</si>
  <si>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</si>
  <si>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</si>
  <si>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</si>
  <si>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</si>
  <si>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</si>
  <si>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</si>
  <si>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</si>
  <si>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</si>
  <si>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</si>
  <si>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</si>
  <si>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</si>
  <si>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</si>
  <si>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</si>
  <si>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</si>
  <si>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</si>
  <si>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</si>
  <si>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</si>
  <si>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</si>
  <si>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</si>
  <si>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</si>
  <si>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</si>
  <si>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</si>
  <si>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</si>
  <si>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</si>
  <si>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</si>
  <si>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</si>
  <si>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</si>
  <si>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</si>
  <si>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</si>
  <si>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</si>
  <si>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</si>
  <si>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</si>
  <si>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</si>
  <si>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</si>
  <si>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</si>
  <si>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</si>
  <si>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</si>
  <si>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</si>
  <si>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</si>
  <si>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</si>
  <si>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</si>
  <si>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</si>
  <si>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</si>
  <si>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</si>
  <si>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</si>
  <si>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</si>
  <si>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</si>
  <si>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</si>
  <si>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</si>
  <si>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</si>
  <si>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</si>
  <si>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</si>
  <si>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</si>
  <si>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</si>
  <si>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</si>
  <si>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</si>
  <si>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</si>
  <si>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</si>
  <si>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</si>
  <si>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</si>
  <si>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</si>
  <si>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</si>
  <si>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</si>
  <si>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</si>
  <si>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</si>
  <si>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</si>
  <si>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</si>
  <si>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</si>
  <si>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</si>
  <si>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</si>
  <si>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</si>
  <si>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</si>
  <si>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</si>
  <si>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</si>
  <si>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</si>
  <si>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</si>
  <si>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</si>
  <si>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</si>
  <si>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</si>
  <si>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</si>
  <si>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</si>
  <si>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</si>
  <si>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</si>
  <si>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</si>
  <si>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</si>
  <si>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</si>
  <si>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</si>
  <si>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</si>
  <si>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</si>
  <si>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</si>
  <si>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</si>
  <si>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</si>
  <si>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</si>
  <si>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</si>
  <si>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</si>
  <si>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</si>
  <si>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</si>
  <si>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</si>
  <si>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</si>
  <si>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</si>
  <si>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</si>
  <si>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</si>
  <si>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</si>
  <si>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</si>
  <si>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</si>
  <si>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</si>
  <si>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</si>
  <si>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</si>
  <si>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</si>
  <si>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</si>
  <si>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</si>
  <si>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</si>
  <si>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</si>
  <si>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</si>
  <si>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</si>
  <si>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</si>
  <si>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</si>
  <si>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</si>
  <si>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</si>
  <si>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</si>
  <si>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</si>
  <si>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</si>
  <si>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</si>
  <si>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</si>
  <si>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</si>
  <si>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</si>
  <si>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</si>
  <si>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</si>
  <si>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</si>
  <si>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</si>
  <si>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</si>
  <si>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</si>
  <si>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</si>
  <si>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</si>
  <si>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</si>
  <si>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</si>
  <si>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</si>
  <si>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</si>
  <si>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</si>
  <si>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</si>
  <si>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</si>
  <si>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</si>
  <si>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</si>
  <si>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</si>
  <si>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</si>
  <si>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</si>
  <si>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</si>
  <si>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</si>
  <si>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</si>
  <si>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</si>
  <si>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</si>
  <si>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</si>
  <si>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</si>
  <si>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</si>
  <si>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</si>
  <si>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</si>
  <si>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</si>
  <si>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</si>
  <si>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</si>
  <si>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</si>
  <si>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</si>
  <si>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</si>
  <si>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</si>
  <si>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</si>
  <si>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</si>
  <si>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</si>
  <si>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</si>
  <si>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</si>
  <si>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</si>
  <si>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</si>
  <si>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</si>
  <si>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</si>
  <si>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</si>
  <si>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</si>
  <si>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</si>
  <si>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</si>
  <si>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</si>
  <si>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</si>
  <si>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</si>
  <si>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</si>
  <si>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</si>
  <si>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</si>
  <si>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</si>
  <si>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</si>
  <si>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</si>
  <si>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</si>
  <si>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</si>
  <si>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</si>
  <si>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</si>
  <si>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</si>
  <si>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</si>
  <si>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</si>
  <si>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</si>
  <si>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</si>
  <si>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</si>
  <si>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</si>
  <si>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</si>
  <si>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</si>
  <si>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</si>
  <si>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</si>
  <si>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</si>
  <si>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</si>
  <si>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</si>
  <si>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</si>
  <si>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</si>
  <si>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</si>
  <si>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</si>
  <si>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</si>
  <si>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</si>
  <si>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</si>
  <si>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</si>
  <si>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</si>
  <si>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</si>
  <si>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</si>
  <si>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</si>
  <si>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</si>
  <si>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</si>
  <si>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</si>
  <si>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</si>
  <si>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</si>
  <si>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</si>
  <si>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</si>
  <si>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</si>
  <si>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</si>
  <si>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</si>
  <si>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</si>
  <si>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</si>
  <si>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</si>
  <si>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</si>
  <si>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</si>
  <si>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</si>
  <si>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</si>
  <si>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</si>
  <si>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</si>
  <si>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</si>
  <si>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</si>
  <si>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</si>
  <si>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</si>
  <si>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</si>
  <si>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</si>
  <si>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</si>
  <si>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</si>
  <si>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</si>
  <si>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</si>
  <si>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</si>
  <si>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</si>
  <si>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</si>
  <si>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</si>
  <si>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</si>
  <si>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</si>
  <si>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</si>
  <si>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</si>
  <si>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</si>
  <si>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</si>
  <si>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</si>
  <si>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</si>
  <si>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</si>
  <si>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</si>
  <si>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</si>
  <si>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</si>
  <si>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</si>
  <si>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</si>
  <si>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</si>
  <si>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</si>
  <si>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</si>
  <si>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</si>
  <si>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</si>
  <si>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</si>
  <si>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</si>
  <si>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</si>
  <si>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</si>
  <si>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</si>
  <si>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</si>
  <si>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</si>
  <si>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</si>
  <si>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</si>
  <si>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</si>
  <si>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</si>
  <si>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</si>
  <si>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</si>
  <si>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</si>
  <si>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</si>
  <si>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</si>
  <si>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</si>
  <si>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</si>
  <si>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</si>
  <si>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</si>
  <si>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</si>
  <si>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</si>
  <si>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</si>
  <si>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</si>
  <si>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</si>
  <si>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</si>
  <si>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</si>
  <si>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</si>
  <si>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</si>
  <si>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</si>
  <si>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</si>
  <si>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</si>
  <si>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</si>
  <si>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</si>
  <si>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</si>
  <si>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</si>
  <si>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</si>
  <si>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</si>
  <si>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</si>
  <si>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</si>
  <si>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</si>
  <si>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</si>
  <si>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</si>
  <si>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</si>
  <si>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</si>
  <si>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</si>
  <si>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</si>
  <si>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</si>
  <si>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</si>
  <si>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</si>
  <si>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</si>
  <si>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</si>
  <si>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</si>
  <si>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</si>
  <si>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</si>
  <si>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</si>
  <si>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</si>
  <si>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</si>
  <si>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</si>
  <si>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</si>
  <si>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</si>
  <si>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</si>
  <si>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</si>
  <si>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</si>
  <si>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</si>
  <si>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</si>
  <si>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</si>
  <si>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</si>
  <si>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</si>
  <si>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</si>
  <si>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</si>
  <si>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</si>
  <si>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</si>
  <si>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</si>
  <si>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</si>
  <si>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</si>
  <si>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</si>
  <si>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</si>
  <si>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</si>
  <si>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</si>
  <si>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</si>
  <si>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</si>
  <si>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</si>
  <si>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</si>
  <si>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</si>
  <si>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</si>
  <si>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</si>
  <si>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</si>
  <si>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</si>
  <si>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</si>
  <si>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</si>
  <si>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</si>
  <si>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</si>
  <si>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</si>
  <si>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</si>
  <si>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</si>
  <si>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</si>
  <si>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</si>
  <si>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</si>
  <si>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</si>
  <si>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</si>
  <si>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</si>
  <si>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</si>
  <si>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</si>
  <si>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</si>
  <si>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</si>
  <si>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</si>
  <si>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</si>
  <si>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</si>
  <si>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</si>
  <si>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</si>
  <si>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</si>
  <si>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</si>
  <si>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</si>
  <si>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</si>
  <si>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</si>
  <si>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</si>
  <si>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</si>
  <si>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</si>
  <si>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</si>
  <si>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</si>
  <si>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</si>
  <si>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</si>
  <si>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</si>
  <si>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</si>
  <si>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</si>
  <si>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</si>
  <si>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</si>
  <si>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</si>
  <si>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</si>
  <si>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</si>
  <si>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</si>
  <si>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</si>
  <si>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</si>
  <si>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</si>
  <si>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</si>
  <si>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</si>
  <si>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</si>
  <si>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</si>
  <si>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</si>
  <si>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</si>
  <si>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</si>
  <si>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</si>
  <si>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</si>
  <si>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</si>
  <si>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</si>
  <si>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</si>
  <si>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</si>
  <si>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</si>
  <si>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</si>
  <si>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</si>
  <si>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</si>
  <si>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</si>
  <si>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</si>
  <si>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</si>
  <si>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</si>
  <si>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</si>
  <si>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</si>
  <si>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</si>
  <si>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</si>
  <si>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</si>
  <si>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</si>
  <si>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</si>
  <si>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</si>
  <si>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</si>
  <si>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</si>
  <si>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</si>
  <si>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</si>
  <si>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</si>
  <si>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</si>
  <si>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</si>
  <si>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</si>
  <si>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</si>
  <si>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</si>
  <si>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</si>
  <si>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</si>
  <si>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</si>
  <si>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</si>
  <si>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</si>
  <si>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</si>
  <si>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</si>
  <si>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</si>
  <si>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</si>
  <si>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</si>
  <si>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</si>
  <si>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</si>
  <si>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</si>
  <si>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</si>
  <si>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</si>
  <si>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</si>
  <si>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</si>
  <si>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</si>
  <si>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</si>
  <si>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</si>
  <si>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</si>
  <si>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</si>
  <si>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</si>
  <si>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</si>
  <si>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</si>
  <si>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</si>
  <si>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</si>
  <si>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</si>
  <si>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</si>
  <si>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</si>
  <si>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</si>
  <si>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</si>
  <si>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</si>
  <si>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</si>
  <si>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</si>
  <si>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</si>
  <si>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</si>
  <si>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</si>
  <si>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</si>
  <si>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</si>
  <si>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</si>
  <si>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</si>
  <si>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</si>
  <si>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</si>
  <si>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</si>
  <si>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</si>
  <si>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</si>
  <si>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</si>
  <si>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</si>
  <si>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</si>
  <si>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</si>
  <si>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</si>
  <si>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</si>
  <si>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</si>
  <si>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</si>
  <si>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</si>
  <si>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</si>
  <si>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</si>
  <si>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</si>
  <si>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</si>
  <si>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</si>
  <si>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</si>
  <si>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</si>
  <si>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</si>
  <si>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</si>
  <si>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</si>
  <si>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</si>
  <si>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</si>
  <si>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</si>
  <si>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</si>
  <si>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</si>
  <si>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</si>
  <si>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</si>
  <si>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</si>
  <si>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</si>
  <si>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</si>
  <si>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</si>
  <si>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</si>
  <si>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</si>
  <si>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</si>
  <si>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</si>
  <si>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</si>
  <si>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</si>
  <si>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</si>
  <si>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</si>
  <si>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</si>
  <si>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</si>
  <si>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</si>
  <si>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</si>
  <si>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</si>
  <si>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</si>
  <si>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</si>
  <si>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</si>
  <si>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</si>
  <si>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</si>
  <si>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</si>
  <si>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</si>
  <si>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</si>
  <si>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</si>
  <si>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</si>
  <si>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</si>
  <si>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</si>
  <si>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</si>
  <si>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</si>
  <si>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</si>
  <si>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</si>
  <si>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</si>
  <si>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</si>
  <si>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</si>
  <si>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</si>
  <si>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</si>
  <si>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</si>
  <si>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</si>
  <si>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</si>
  <si>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</si>
  <si>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</si>
  <si>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</si>
  <si>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</si>
  <si>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</si>
  <si>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</si>
  <si>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</si>
  <si>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</si>
  <si>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</si>
  <si>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</si>
  <si>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</si>
  <si>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</si>
  <si>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</si>
  <si>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</si>
  <si>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</si>
  <si>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</si>
  <si>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</si>
  <si>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</si>
  <si>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</si>
  <si>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</si>
  <si>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</si>
  <si>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</si>
  <si>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</si>
  <si>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</si>
  <si>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</si>
  <si>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</si>
  <si>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</si>
  <si>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</si>
  <si>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</si>
  <si>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</si>
  <si>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</si>
  <si>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</si>
  <si>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</si>
  <si>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</si>
  <si>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</si>
  <si>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</si>
  <si>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</si>
  <si>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</si>
  <si>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</si>
  <si>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</si>
  <si>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</si>
  <si>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</si>
  <si>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</si>
  <si>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</si>
  <si>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</si>
  <si>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</si>
  <si>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</si>
  <si>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</si>
  <si>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</si>
  <si>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</si>
  <si>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</si>
  <si>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</si>
  <si>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</si>
  <si>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</si>
  <si>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</si>
  <si>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</si>
  <si>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</si>
  <si>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</si>
  <si>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</si>
  <si>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</si>
  <si>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</si>
  <si>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</si>
  <si>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</si>
  <si>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</si>
  <si>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</si>
  <si>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</si>
  <si>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</si>
  <si>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</si>
  <si>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</si>
  <si>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</si>
  <si>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</si>
  <si>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</si>
  <si>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</si>
  <si>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</si>
  <si>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</si>
  <si>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</si>
  <si>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</si>
  <si>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</si>
  <si>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</si>
  <si>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</si>
  <si>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</si>
  <si>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</si>
  <si>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</si>
  <si>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</si>
  <si>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</si>
  <si>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</si>
  <si>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</si>
  <si>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</si>
  <si>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</si>
  <si>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</si>
  <si>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</si>
  <si>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</si>
  <si>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</si>
  <si>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</si>
  <si>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</si>
  <si>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</si>
  <si>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</si>
  <si>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</si>
  <si>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</si>
  <si>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</si>
  <si>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</si>
  <si>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</si>
  <si>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</si>
  <si>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</si>
  <si>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</si>
  <si>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</si>
  <si>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</si>
  <si>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</si>
  <si>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</si>
  <si>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</si>
  <si>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</si>
  <si>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</si>
  <si>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</si>
  <si>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</si>
  <si>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</si>
  <si>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</si>
  <si>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</si>
  <si>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</si>
  <si>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</si>
  <si>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</si>
  <si>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</si>
  <si>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</si>
  <si>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</si>
  <si>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</si>
  <si>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</si>
  <si>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</si>
  <si>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</si>
  <si>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</si>
  <si>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</si>
  <si>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</si>
  <si>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</si>
  <si>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</si>
  <si>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</si>
  <si>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</si>
  <si>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</si>
  <si>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</si>
  <si>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</si>
  <si>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</si>
  <si>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</si>
  <si>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</si>
  <si>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</si>
  <si>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</si>
  <si>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</si>
  <si>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</si>
  <si>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</si>
  <si>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</si>
  <si>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</si>
  <si>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</si>
  <si>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</si>
  <si>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</si>
  <si>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</si>
  <si>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</si>
  <si>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</si>
  <si>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</si>
  <si>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</si>
  <si>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</si>
  <si>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</si>
  <si>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</si>
  <si>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</si>
  <si>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</si>
  <si>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</si>
  <si>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</si>
  <si>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</si>
  <si>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</si>
  <si>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</si>
  <si>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</si>
  <si>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</si>
  <si>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</si>
  <si>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</si>
  <si>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</si>
  <si>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</si>
  <si>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</si>
  <si>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</si>
  <si>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</si>
  <si>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</si>
  <si>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</si>
  <si>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</si>
  <si>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</si>
  <si>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</si>
  <si>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</si>
  <si>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</si>
  <si>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</si>
  <si>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</si>
  <si>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</si>
  <si>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</si>
  <si>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</si>
  <si>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</si>
  <si>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</si>
  <si>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</si>
  <si>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</si>
  <si>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</si>
  <si>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</si>
  <si>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</si>
  <si>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</si>
  <si>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</si>
  <si>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</si>
  <si>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</si>
  <si>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</si>
  <si>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</si>
  <si>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</si>
  <si>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</si>
  <si>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</si>
  <si>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</si>
  <si>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</si>
  <si>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</si>
  <si>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</si>
  <si>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</si>
  <si>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</si>
  <si>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</si>
  <si>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</si>
  <si>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</si>
  <si>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</si>
  <si>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</si>
  <si>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</si>
  <si>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</si>
  <si>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</si>
  <si>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</si>
  <si>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</si>
  <si>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</si>
  <si>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</si>
  <si>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</si>
  <si>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</si>
  <si>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</si>
  <si>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</si>
  <si>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</si>
  <si>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</si>
  <si>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</si>
  <si>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</si>
  <si>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</si>
  <si>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</si>
  <si>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</si>
  <si>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</si>
  <si>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</si>
  <si>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</si>
  <si>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</si>
  <si>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</si>
  <si>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</si>
  <si>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</si>
  <si>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</si>
  <si>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</si>
  <si>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</si>
  <si>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</si>
  <si>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</si>
  <si>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</si>
  <si>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</si>
  <si>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</si>
  <si>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</si>
  <si>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</si>
  <si>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</si>
  <si>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</si>
  <si>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</si>
  <si>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</si>
  <si>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</si>
  <si>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</si>
  <si>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</si>
  <si>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</si>
  <si>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</si>
  <si>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</si>
  <si>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</si>
  <si>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</si>
  <si>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</si>
  <si>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</si>
  <si>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</si>
  <si>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</si>
  <si>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</si>
  <si>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</si>
  <si>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</si>
  <si>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</si>
  <si>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</si>
  <si>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</si>
  <si>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</si>
  <si>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</si>
  <si>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</si>
  <si>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</si>
  <si>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</si>
  <si>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</si>
  <si>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</si>
  <si>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</si>
  <si>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</si>
  <si>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</si>
  <si>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</si>
  <si>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</si>
  <si>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</si>
  <si>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</si>
  <si>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</si>
  <si>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</si>
  <si>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</si>
  <si>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</si>
  <si>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</si>
  <si>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</si>
  <si>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</si>
  <si>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</si>
  <si>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</si>
  <si>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</si>
  <si>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</si>
  <si>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</si>
  <si>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</si>
  <si>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</si>
  <si>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</si>
  <si>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</si>
  <si>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</si>
  <si>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</si>
  <si>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</si>
  <si>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</si>
  <si>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</si>
  <si>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</si>
  <si>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</si>
  <si>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</si>
  <si>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</si>
  <si>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</si>
  <si>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</si>
  <si>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</si>
  <si>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</si>
  <si>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</si>
  <si>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</si>
  <si>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</si>
  <si>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</si>
  <si>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</si>
  <si>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</si>
  <si>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</si>
  <si>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</si>
  <si>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</si>
  <si>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</si>
  <si>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</si>
  <si>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</si>
  <si>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</si>
  <si>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</si>
  <si>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</si>
  <si>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</si>
  <si>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</si>
  <si>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</si>
  <si>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</si>
  <si>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</si>
  <si>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</si>
  <si>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</si>
  <si>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</si>
  <si>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</si>
  <si>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</si>
  <si>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</si>
  <si>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</si>
  <si>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</si>
  <si>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</si>
  <si>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</si>
  <si>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</si>
  <si>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</si>
  <si>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</si>
  <si>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</si>
  <si>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</si>
  <si>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</si>
  <si>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</si>
  <si>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</si>
  <si>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</si>
  <si>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</si>
  <si>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</si>
  <si>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</si>
  <si>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</si>
  <si>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</si>
  <si>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</si>
  <si>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</si>
  <si>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</si>
  <si>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</si>
  <si>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</si>
  <si>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</si>
  <si>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</si>
  <si>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</si>
  <si>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</si>
  <si>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</si>
  <si>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</si>
  <si>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</si>
  <si>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</si>
  <si>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</si>
  <si>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</si>
  <si>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</si>
  <si>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</si>
  <si>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</si>
  <si>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</si>
  <si>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</si>
  <si>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</si>
  <si>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</si>
  <si>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</si>
  <si>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</si>
  <si>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</si>
  <si>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</si>
  <si>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</si>
  <si>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</si>
  <si>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</si>
  <si>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</si>
  <si>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</si>
  <si>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</si>
  <si>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</si>
  <si>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</si>
  <si>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</si>
  <si>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</si>
  <si>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</si>
  <si>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</si>
  <si>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</si>
  <si>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</si>
  <si>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</si>
  <si>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</si>
  <si>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</si>
  <si>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</si>
  <si>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</si>
  <si>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</si>
  <si>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</si>
  <si>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</si>
  <si>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</si>
  <si>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</si>
  <si>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</si>
  <si>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</si>
  <si>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</si>
  <si>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</si>
  <si>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</si>
  <si>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</si>
  <si>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</si>
  <si>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</si>
  <si>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</si>
  <si>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</si>
  <si>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</si>
  <si>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</si>
  <si>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</si>
  <si>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</si>
  <si>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</si>
  <si>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</si>
  <si>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</si>
  <si>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</si>
  <si>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</si>
  <si>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</si>
  <si>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</si>
  <si>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</si>
  <si>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</si>
  <si>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</si>
  <si>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</si>
  <si>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</si>
  <si>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</si>
  <si>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</si>
  <si>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</si>
  <si>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</si>
  <si>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</si>
  <si>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</si>
  <si>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</si>
  <si>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</si>
  <si>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</si>
  <si>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</si>
  <si>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</si>
  <si>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</si>
  <si>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</si>
  <si>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</si>
  <si>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</si>
  <si>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</si>
  <si>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</si>
  <si>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</si>
  <si>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</si>
  <si>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</si>
  <si>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</si>
  <si>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</si>
  <si>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</si>
  <si>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</si>
  <si>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</si>
  <si>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</si>
  <si>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</si>
  <si>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</si>
  <si>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</si>
  <si>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</si>
  <si>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</si>
  <si>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</si>
  <si>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</si>
  <si>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</si>
  <si>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</si>
  <si>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</si>
  <si>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</si>
  <si>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</si>
  <si>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</si>
  <si>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</si>
  <si>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</si>
  <si>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</si>
  <si>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</si>
  <si>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</si>
  <si>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</si>
  <si>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</si>
  <si>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</si>
  <si>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</si>
  <si>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</si>
  <si>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</si>
  <si>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</si>
  <si>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</si>
  <si>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</si>
  <si>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</si>
  <si>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</si>
  <si>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</si>
  <si>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</si>
  <si>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</si>
  <si>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</si>
  <si>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</si>
  <si>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</si>
  <si>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</si>
  <si>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</si>
  <si>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</si>
  <si>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</si>
  <si>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</si>
  <si>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</si>
  <si>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</si>
  <si>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</si>
  <si>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</si>
  <si>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</si>
  <si>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</si>
  <si>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</si>
  <si>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</si>
  <si>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</si>
  <si>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</si>
  <si>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</si>
  <si>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</si>
  <si>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</si>
  <si>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</si>
  <si>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</si>
  <si>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</si>
  <si>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</si>
  <si>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</si>
  <si>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</si>
  <si>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</si>
  <si>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</si>
  <si>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</si>
  <si>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</si>
  <si>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</si>
  <si>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</si>
  <si>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</si>
  <si>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</si>
  <si>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</si>
  <si>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</si>
  <si>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</si>
  <si>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</si>
  <si>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</si>
  <si>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</si>
  <si>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</si>
  <si>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</si>
  <si>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</si>
  <si>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</si>
  <si>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</si>
  <si>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</si>
  <si>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</si>
  <si>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</si>
  <si>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</si>
  <si>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</si>
  <si>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</si>
  <si>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</si>
  <si>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</si>
  <si>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</si>
  <si>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</si>
  <si>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</si>
  <si>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</si>
  <si>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</si>
  <si>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</si>
  <si>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</si>
  <si>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</si>
  <si>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</si>
  <si>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</si>
  <si>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</si>
  <si>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</si>
  <si>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</si>
  <si>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</si>
  <si>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</si>
  <si>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</si>
  <si>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</si>
  <si>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</si>
  <si>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</si>
  <si>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</si>
  <si>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</si>
  <si>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</si>
  <si>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</si>
  <si>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</si>
  <si>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</si>
  <si>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</si>
  <si>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</si>
  <si>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</si>
  <si>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</si>
  <si>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</si>
  <si>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</si>
  <si>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</si>
  <si>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</si>
  <si>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</si>
  <si>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</si>
  <si>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</si>
  <si>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</si>
  <si>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</si>
  <si>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</si>
  <si>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</si>
  <si>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</si>
  <si>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</si>
  <si>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</si>
  <si>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</si>
  <si>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</si>
  <si>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</si>
  <si>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</si>
  <si>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</si>
  <si>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</si>
  <si>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</si>
  <si>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</si>
  <si>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</si>
  <si>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</si>
  <si>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</si>
  <si>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</si>
  <si>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</si>
  <si>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</si>
  <si>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</si>
  <si>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</si>
  <si>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</si>
  <si>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</si>
  <si>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</si>
  <si>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</si>
  <si>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</si>
  <si>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</si>
  <si>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</si>
  <si>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</si>
  <si>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</si>
  <si>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</si>
  <si>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</si>
  <si>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</si>
  <si>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</si>
  <si>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</si>
  <si>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</si>
  <si>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</si>
  <si>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</si>
  <si>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</si>
  <si>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</si>
  <si>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</si>
  <si>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</si>
  <si>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</si>
  <si>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</si>
  <si>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</si>
  <si>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</si>
  <si>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</si>
  <si>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</si>
  <si>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</si>
  <si>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</si>
  <si>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</si>
  <si>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</si>
  <si>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</si>
  <si>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</si>
  <si>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</si>
  <si>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</si>
  <si>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</si>
  <si>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</si>
  <si>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</si>
  <si>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</si>
  <si>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</si>
  <si>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</si>
  <si>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</si>
  <si>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</si>
  <si>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</si>
  <si>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</si>
  <si>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</si>
  <si>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</si>
  <si>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</si>
  <si>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</si>
  <si>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</si>
  <si>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</si>
  <si>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</si>
  <si>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</si>
  <si>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</si>
  <si>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</si>
  <si>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</si>
  <si>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</si>
  <si>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</si>
  <si>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</si>
  <si>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</si>
  <si>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</si>
  <si>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</si>
  <si>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</si>
  <si>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</si>
  <si>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</si>
  <si>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</si>
  <si>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</si>
  <si>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</si>
  <si>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</si>
  <si>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</si>
  <si>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</si>
  <si>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</si>
  <si>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</si>
  <si>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</si>
  <si>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</si>
  <si>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</si>
  <si>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</si>
  <si>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</si>
  <si>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</si>
  <si>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</si>
  <si>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</si>
  <si>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</si>
  <si>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</si>
  <si>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</si>
  <si>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</si>
  <si>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</si>
  <si>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</si>
  <si>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</si>
  <si>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</si>
  <si>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</si>
  <si>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</si>
  <si>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</si>
  <si>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</si>
  <si>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</si>
  <si>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</si>
  <si>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</si>
  <si>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</si>
  <si>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</si>
  <si>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</si>
  <si>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</si>
  <si>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</si>
  <si>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</si>
  <si>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</si>
  <si>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</si>
  <si>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</si>
  <si>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</si>
  <si>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</si>
  <si>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</si>
  <si>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</si>
  <si>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</si>
  <si>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</si>
  <si>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</si>
  <si>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</si>
  <si>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</si>
  <si>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</si>
  <si>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</si>
  <si>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</si>
  <si>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</si>
  <si>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</si>
  <si>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</si>
  <si>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</si>
  <si>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</si>
  <si>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</si>
  <si>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</si>
  <si>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</si>
  <si>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</si>
  <si>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</si>
  <si>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</si>
  <si>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</si>
  <si>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</si>
  <si>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</si>
  <si>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</si>
  <si>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</si>
  <si>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</si>
  <si>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</si>
  <si>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</si>
  <si>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</si>
  <si>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</si>
  <si>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</si>
  <si>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</si>
  <si>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</si>
  <si>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</si>
  <si>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</si>
  <si>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</si>
  <si>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</si>
  <si>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</si>
  <si>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</si>
  <si>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</si>
  <si>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</si>
  <si>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</si>
  <si>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</si>
  <si>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</si>
  <si>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</si>
  <si>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</si>
  <si>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</si>
  <si>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</si>
  <si>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</si>
  <si>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</si>
  <si>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</si>
  <si>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</si>
  <si>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</si>
  <si>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</si>
  <si>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</si>
  <si>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</si>
  <si>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</si>
  <si>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</si>
  <si>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</si>
  <si>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</si>
  <si>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</si>
  <si>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</si>
  <si>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</si>
  <si>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</si>
  <si>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</si>
  <si>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</si>
  <si>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</si>
  <si>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</si>
  <si>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</si>
  <si>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</si>
  <si>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</si>
  <si>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</si>
  <si>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</si>
  <si>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</si>
  <si>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</si>
  <si>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</si>
  <si>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</si>
  <si>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</si>
  <si>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</si>
  <si>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</si>
  <si>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</si>
  <si>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</si>
  <si>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</si>
  <si>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</si>
  <si>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</si>
  <si>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</si>
  <si>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</si>
  <si>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</si>
  <si>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</si>
  <si>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</si>
  <si>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</si>
  <si>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</si>
  <si>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</si>
  <si>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</si>
  <si>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</si>
  <si>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</si>
  <si>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</si>
  <si>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</si>
  <si>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</si>
  <si>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</si>
  <si>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</si>
  <si>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</si>
  <si>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</si>
  <si>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</si>
  <si>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</si>
  <si>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</si>
  <si>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</si>
  <si>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</si>
  <si>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</si>
  <si>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</si>
  <si>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</si>
  <si>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</si>
  <si>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</si>
  <si>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</si>
  <si>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</si>
  <si>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</si>
  <si>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</si>
  <si>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</si>
  <si>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</si>
  <si>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</si>
  <si>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</si>
  <si>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</si>
  <si>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</si>
  <si>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</si>
  <si>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</si>
  <si>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</si>
  <si>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</si>
  <si>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</si>
  <si>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</si>
  <si>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</si>
  <si>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</si>
  <si>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</si>
  <si>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</si>
  <si>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</si>
  <si>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</si>
  <si>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</si>
  <si>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</si>
  <si>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</si>
  <si>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</si>
  <si>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</si>
  <si>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</si>
  <si>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</si>
  <si>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</si>
  <si>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</si>
  <si>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</si>
  <si>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</si>
  <si>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</si>
  <si>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</si>
  <si>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</si>
  <si>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</si>
  <si>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</si>
  <si>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</si>
  <si>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</si>
  <si>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</si>
  <si>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</si>
  <si>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</si>
  <si>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</si>
  <si>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</si>
  <si>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</si>
  <si>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</si>
  <si>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</si>
  <si>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</si>
  <si>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</si>
  <si>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</si>
  <si>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</si>
  <si>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</si>
  <si>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</si>
  <si>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</si>
  <si>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</si>
  <si>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</si>
  <si>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</si>
  <si>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</si>
  <si>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</si>
  <si>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</si>
  <si>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</si>
  <si>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</si>
  <si>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</si>
  <si>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</si>
  <si>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</si>
  <si>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</si>
  <si>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</si>
  <si>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</si>
  <si>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</si>
  <si>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</si>
  <si>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</si>
  <si>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</si>
  <si>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</si>
  <si>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</si>
  <si>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</si>
  <si>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</si>
  <si>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</si>
  <si>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</si>
  <si>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</si>
  <si>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</si>
  <si>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</si>
  <si>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</si>
  <si>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</si>
  <si>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</si>
  <si>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</si>
  <si>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</si>
  <si>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</si>
  <si>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</si>
  <si>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</si>
  <si>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</si>
  <si>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</si>
  <si>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</si>
  <si>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</si>
  <si>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</si>
  <si>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</si>
  <si>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</si>
  <si>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</si>
  <si>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</si>
  <si>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</si>
  <si>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</si>
  <si>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</si>
  <si>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</si>
  <si>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</si>
  <si>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</si>
  <si>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</si>
  <si>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</si>
  <si>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</si>
  <si>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</si>
  <si>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</si>
  <si>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</si>
  <si>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</si>
  <si>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</si>
  <si>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</si>
  <si>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</si>
  <si>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</si>
  <si>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</si>
  <si>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</si>
  <si>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</si>
  <si>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</si>
  <si>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</si>
  <si>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</si>
  <si>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</si>
  <si>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</si>
  <si>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</si>
  <si>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</si>
  <si>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</si>
  <si>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</si>
  <si>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</si>
  <si>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</si>
  <si>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</si>
  <si>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</si>
  <si>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</si>
  <si>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</si>
  <si>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</si>
  <si>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</si>
  <si>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</si>
  <si>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</si>
  <si>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</si>
  <si>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</si>
  <si>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</si>
  <si>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</si>
  <si>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</si>
  <si>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</si>
  <si>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</si>
  <si>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</si>
  <si>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</si>
  <si>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</si>
  <si>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</si>
  <si>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</si>
  <si>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</si>
  <si>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</si>
  <si>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</si>
  <si>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</si>
  <si>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</si>
  <si>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</si>
  <si>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</si>
  <si>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</si>
  <si>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</si>
  <si>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</si>
  <si>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</si>
  <si>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</si>
  <si>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</si>
  <si>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</si>
  <si>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</si>
  <si>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</si>
  <si>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</si>
  <si>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</si>
  <si>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</si>
  <si>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</si>
  <si>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</si>
  <si>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</si>
  <si>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</si>
  <si>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</si>
  <si>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</si>
  <si>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</si>
  <si>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</si>
  <si>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</si>
  <si>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</si>
  <si>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</si>
  <si>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</si>
  <si>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</si>
  <si>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</si>
  <si>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</si>
  <si>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</si>
  <si>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</si>
  <si>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</si>
  <si>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</si>
  <si>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</si>
  <si>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</si>
  <si>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</si>
  <si>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</si>
  <si>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</si>
  <si>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</si>
  <si>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</si>
  <si>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</si>
  <si>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</si>
  <si>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</si>
  <si>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</si>
  <si>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</si>
  <si>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</si>
  <si>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</si>
  <si>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</si>
  <si>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</si>
  <si>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</si>
  <si>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</si>
  <si>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</si>
  <si>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</si>
  <si>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</si>
  <si>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</si>
  <si>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</si>
  <si>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</si>
  <si>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</si>
  <si>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</si>
  <si>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</si>
  <si>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</si>
  <si>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</si>
  <si>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</si>
  <si>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</si>
  <si>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</si>
  <si>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</si>
  <si>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</si>
  <si>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</si>
  <si>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</si>
  <si>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</si>
  <si>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</si>
  <si>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</si>
  <si>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</si>
  <si>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</si>
  <si>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</si>
  <si>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</si>
  <si>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</si>
  <si>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</si>
  <si>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</si>
  <si>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</si>
  <si>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</si>
  <si>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</si>
  <si>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</si>
  <si>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</si>
  <si>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</si>
  <si>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</si>
  <si>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</si>
  <si>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</si>
  <si>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</si>
  <si>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</si>
  <si>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</si>
  <si>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</si>
  <si>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</si>
  <si>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</si>
  <si>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</si>
  <si>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</si>
  <si>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</si>
  <si>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</si>
  <si>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</si>
  <si>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</si>
  <si>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</si>
  <si>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</si>
  <si>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</si>
  <si>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</si>
  <si>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</si>
  <si>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</si>
  <si>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</si>
  <si>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</si>
  <si>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</si>
  <si>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</si>
  <si>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</si>
  <si>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</si>
  <si>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</si>
  <si>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</si>
  <si>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</si>
  <si>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</si>
  <si>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</si>
  <si>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</si>
  <si>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</si>
  <si>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</si>
  <si>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</si>
  <si>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</si>
  <si>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</si>
  <si>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</si>
  <si>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</si>
  <si>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</si>
  <si>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</si>
  <si>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</si>
  <si>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</si>
  <si>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</si>
  <si>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</si>
  <si>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</si>
  <si>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</si>
  <si>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</si>
  <si>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</si>
  <si>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</si>
  <si>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</si>
  <si>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</si>
  <si>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</si>
  <si>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</si>
  <si>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</si>
  <si>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</si>
  <si>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</si>
  <si>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</si>
  <si>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</si>
  <si>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</si>
  <si>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</si>
  <si>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</si>
  <si>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</si>
  <si>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</si>
  <si>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</si>
  <si>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</si>
  <si>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</si>
  <si>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</si>
  <si>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</si>
  <si>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</si>
  <si>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</si>
  <si>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</si>
  <si>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</si>
  <si>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</si>
  <si>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</si>
  <si>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</si>
  <si>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</si>
  <si>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</si>
  <si>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</si>
  <si>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</si>
  <si>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</si>
  <si>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</si>
  <si>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</si>
  <si>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</si>
  <si>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</si>
  <si>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</si>
  <si>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</si>
  <si>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</si>
  <si>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</si>
  <si>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</si>
  <si>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</si>
  <si>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</si>
  <si>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</si>
  <si>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</si>
  <si>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</si>
  <si>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</si>
  <si>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</si>
  <si>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</si>
  <si>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</si>
  <si>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</si>
  <si>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</si>
  <si>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</si>
  <si>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</si>
  <si>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</si>
  <si>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</si>
  <si>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</si>
  <si>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</si>
  <si>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</si>
  <si>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</si>
  <si>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</si>
  <si>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</si>
  <si>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</si>
  <si>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</si>
  <si>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</si>
  <si>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</si>
  <si>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</si>
  <si>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</si>
  <si>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</si>
  <si>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</si>
  <si>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</si>
  <si>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</si>
  <si>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</si>
  <si>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</si>
  <si>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</si>
  <si>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</si>
  <si>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</si>
  <si>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</si>
  <si>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</si>
  <si>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</si>
  <si>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</si>
  <si>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</si>
  <si>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</si>
  <si>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</si>
  <si>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</si>
  <si>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</si>
  <si>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</si>
  <si>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</si>
  <si>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</si>
  <si>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</si>
  <si>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</si>
  <si>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</si>
  <si>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</si>
  <si>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</si>
  <si>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</si>
  <si>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</si>
  <si>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</si>
  <si>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</si>
  <si>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</si>
  <si>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</si>
  <si>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</si>
  <si>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</si>
  <si>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</si>
  <si>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</si>
  <si>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</si>
  <si>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</si>
  <si>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</si>
  <si>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</si>
  <si>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</si>
  <si>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</si>
  <si>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</si>
  <si>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</si>
  <si>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</si>
  <si>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</si>
  <si>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</si>
  <si>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</si>
  <si>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</si>
  <si>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</si>
  <si>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</si>
  <si>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</si>
  <si>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</si>
  <si>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</si>
  <si>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</si>
  <si>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</si>
  <si>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</si>
  <si>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</si>
  <si>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</si>
  <si>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</si>
  <si>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</si>
  <si>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</si>
  <si>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</si>
  <si>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</si>
  <si>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</si>
  <si>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</si>
  <si>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</si>
  <si>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</si>
  <si>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</si>
  <si>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</si>
  <si>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</si>
  <si>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</si>
  <si>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</si>
  <si>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</si>
  <si>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</si>
  <si>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</si>
  <si>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</si>
  <si>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</si>
  <si>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</si>
  <si>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</si>
  <si>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</si>
  <si>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</si>
  <si>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</si>
  <si>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</si>
  <si>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</si>
  <si>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</si>
  <si>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</si>
  <si>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</si>
  <si>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</si>
  <si>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</si>
  <si>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</si>
  <si>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</si>
  <si>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</si>
  <si>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</si>
  <si>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</si>
  <si>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</si>
  <si>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</si>
  <si>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</si>
  <si>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</si>
  <si>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</si>
  <si>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</si>
  <si>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</si>
  <si>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</si>
  <si>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</si>
  <si>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</si>
  <si>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</si>
  <si>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</si>
  <si>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</si>
  <si>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</si>
  <si>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</si>
  <si>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</si>
  <si>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</si>
  <si>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</si>
  <si>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</si>
  <si>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</si>
  <si>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</si>
  <si>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</si>
  <si>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</si>
  <si>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</si>
  <si>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</si>
  <si>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</si>
  <si>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</si>
  <si>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</si>
  <si>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</si>
  <si>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</si>
  <si>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</si>
  <si>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</si>
  <si>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</si>
  <si>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</si>
  <si>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</si>
  <si>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</si>
  <si>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</si>
  <si>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</si>
  <si>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</si>
  <si>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</si>
  <si>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</si>
  <si>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</si>
  <si>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</si>
  <si>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</si>
  <si>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</si>
  <si>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</si>
  <si>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</si>
  <si>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</si>
  <si>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</si>
  <si>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</si>
  <si>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</si>
  <si>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</si>
  <si>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</si>
  <si>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</si>
  <si>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</si>
  <si>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</si>
  <si>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</si>
  <si>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</si>
  <si>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</si>
  <si>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</si>
  <si>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</si>
  <si>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</si>
  <si>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</si>
  <si>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</si>
  <si>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</si>
  <si>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</si>
  <si>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</si>
  <si>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</si>
  <si>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</si>
  <si>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</si>
  <si>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</si>
  <si>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</si>
  <si>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</si>
  <si>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</si>
  <si>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</si>
  <si>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</si>
  <si>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</si>
  <si>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</si>
  <si>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</si>
  <si>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</si>
  <si>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</si>
  <si>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</si>
  <si>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</si>
  <si>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</si>
  <si>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</si>
  <si>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</si>
  <si>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</si>
  <si>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</si>
  <si>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</si>
  <si>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</si>
  <si>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</si>
  <si>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</si>
  <si>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</si>
  <si>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</si>
  <si>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</si>
  <si>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</si>
  <si>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</si>
  <si>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</si>
  <si>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</si>
  <si>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</si>
  <si>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</si>
  <si>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</si>
  <si>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</si>
  <si>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</si>
  <si>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</si>
  <si>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</si>
  <si>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</si>
  <si>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</si>
  <si>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</si>
  <si>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</si>
  <si>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</si>
  <si>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</si>
  <si>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</si>
  <si>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</si>
  <si>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</si>
  <si>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</si>
  <si>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</si>
  <si>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</si>
  <si>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</si>
  <si>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</si>
  <si>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</si>
  <si>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</si>
  <si>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</si>
  <si>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</si>
  <si>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</si>
  <si>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</si>
  <si>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</si>
  <si>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</si>
  <si>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</si>
  <si>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</si>
  <si>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</si>
  <si>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</si>
  <si>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</si>
  <si>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</si>
  <si>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</si>
  <si>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</si>
  <si>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</si>
  <si>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</si>
  <si>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</si>
  <si>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</si>
  <si>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</si>
  <si>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</si>
  <si>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</si>
  <si>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</si>
  <si>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</si>
  <si>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</si>
  <si>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</si>
  <si>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</si>
  <si>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</si>
  <si>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</si>
  <si>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</si>
  <si>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</si>
  <si>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</si>
  <si>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</si>
  <si>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</si>
  <si>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</si>
  <si>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</si>
  <si>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</si>
  <si>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</si>
  <si>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</si>
  <si>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</si>
  <si>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</si>
  <si>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</si>
  <si>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</si>
  <si>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</si>
  <si>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</si>
  <si>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</si>
  <si>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</si>
  <si>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</si>
  <si>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</si>
  <si>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</si>
  <si>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</si>
  <si>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</si>
  <si>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</si>
  <si>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</si>
  <si>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</si>
  <si>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</si>
  <si>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</si>
  <si>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</si>
  <si>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</si>
  <si>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</si>
  <si>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</si>
  <si>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</si>
  <si>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</si>
  <si>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</si>
  <si>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</si>
  <si>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</si>
  <si>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</si>
  <si>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</si>
  <si>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</si>
  <si>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</si>
  <si>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</si>
  <si>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</si>
  <si>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</si>
  <si>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</si>
  <si>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</si>
  <si>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</si>
  <si>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</si>
  <si>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</si>
  <si>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</si>
  <si>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</si>
  <si>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</si>
  <si>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</si>
  <si>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</si>
  <si>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</si>
  <si>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</si>
  <si>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</si>
  <si>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</si>
  <si>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</si>
  <si>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</si>
  <si>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</si>
  <si>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</si>
  <si>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</si>
  <si>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</si>
  <si>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</si>
  <si>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</si>
  <si>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</si>
  <si>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</si>
  <si>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</si>
  <si>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</si>
  <si>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</si>
  <si>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</si>
  <si>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</si>
  <si>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</si>
  <si>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</si>
  <si>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</si>
  <si>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</si>
  <si>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</si>
  <si>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</si>
  <si>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</si>
  <si>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</si>
  <si>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</si>
  <si>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</si>
  <si>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</si>
  <si>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</si>
  <si>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</si>
  <si>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</si>
  <si>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</si>
  <si>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</si>
  <si>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</si>
  <si>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</si>
  <si>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</si>
  <si>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</si>
  <si>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</si>
  <si>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</si>
  <si>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</si>
  <si>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</si>
  <si>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</si>
  <si>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</si>
  <si>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</si>
  <si>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</si>
  <si>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</si>
  <si>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</si>
  <si>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</si>
  <si>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</si>
  <si>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</si>
  <si>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</si>
  <si>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</si>
  <si>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</si>
  <si>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</si>
  <si>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</si>
  <si>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</si>
  <si>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</si>
  <si>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</si>
  <si>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</si>
  <si>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</si>
  <si>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</si>
  <si>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</si>
  <si>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</si>
  <si>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</si>
  <si>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</si>
  <si>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</si>
  <si>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</si>
  <si>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</si>
  <si>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</si>
  <si>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</si>
  <si>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</si>
  <si>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</si>
  <si>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</si>
  <si>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</si>
  <si>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</si>
  <si>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</si>
  <si>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</si>
  <si>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</si>
  <si>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</si>
  <si>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</si>
  <si>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</si>
  <si>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</si>
  <si>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</si>
  <si>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</si>
  <si>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</si>
  <si>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</si>
  <si>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</si>
  <si>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</si>
  <si>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</si>
  <si>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</si>
  <si>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</si>
  <si>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</si>
  <si>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</si>
  <si>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</si>
  <si>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</si>
  <si>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</si>
  <si>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</si>
  <si>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</si>
  <si>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</si>
  <si>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</si>
  <si>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</si>
  <si>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</si>
  <si>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</si>
  <si>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</si>
  <si>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</si>
  <si>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</si>
  <si>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</si>
  <si>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</si>
  <si>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</si>
  <si>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</si>
  <si>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</si>
  <si>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</si>
  <si>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</si>
  <si>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</si>
  <si>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</si>
  <si>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</si>
  <si>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</si>
  <si>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</si>
  <si>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</si>
  <si>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</si>
  <si>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</si>
  <si>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</si>
  <si>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</si>
  <si>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</si>
  <si>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</si>
  <si>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</si>
  <si>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</si>
  <si>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</si>
  <si>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</si>
  <si>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</si>
  <si>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</si>
  <si>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</si>
  <si>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</si>
  <si>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</si>
  <si>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</si>
  <si>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</si>
  <si>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</si>
  <si>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</si>
  <si>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</si>
  <si>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</si>
  <si>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</si>
  <si>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</si>
  <si>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</si>
  <si>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</si>
  <si>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</si>
  <si>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</si>
  <si>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</si>
  <si>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</si>
  <si>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</si>
  <si>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</si>
  <si>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</si>
  <si>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</si>
  <si>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</si>
  <si>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</si>
  <si>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</si>
  <si>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</si>
  <si>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</si>
  <si>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</si>
  <si>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</si>
  <si>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</si>
  <si>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</si>
  <si>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</si>
  <si>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</si>
  <si>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</si>
  <si>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</si>
  <si>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</si>
  <si>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</si>
  <si>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</si>
  <si>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</si>
  <si>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</si>
  <si>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</si>
  <si>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</si>
  <si>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</si>
  <si>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</si>
  <si>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</si>
  <si>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</si>
  <si>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</si>
  <si>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</si>
  <si>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</si>
  <si>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</si>
  <si>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</si>
  <si>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</si>
  <si>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</si>
  <si>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</si>
  <si>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</si>
  <si>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</si>
  <si>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</si>
  <si>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</si>
  <si>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</si>
  <si>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</si>
  <si>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</si>
  <si>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</si>
  <si>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</si>
  <si>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</si>
  <si>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</si>
  <si>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</si>
  <si>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</si>
  <si>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</si>
  <si>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</si>
  <si>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</si>
  <si>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</si>
  <si>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</si>
  <si>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</si>
  <si>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</si>
  <si>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</si>
  <si>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</si>
  <si>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</si>
  <si>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</si>
  <si>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</si>
  <si>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</si>
  <si>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</si>
  <si>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</si>
  <si>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</si>
  <si>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</si>
  <si>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</si>
  <si>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</si>
  <si>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</si>
  <si>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</si>
  <si>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</si>
  <si>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</si>
  <si>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</si>
  <si>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</si>
  <si>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</si>
  <si>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</si>
  <si>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</si>
  <si>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</si>
  <si>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</si>
  <si>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</si>
  <si>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</si>
  <si>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</si>
  <si>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</si>
  <si>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</si>
  <si>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</si>
  <si>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</si>
  <si>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</si>
  <si>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</si>
  <si>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</si>
  <si>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</si>
  <si>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</si>
  <si>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</si>
  <si>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</si>
  <si>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</si>
  <si>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</si>
  <si>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</si>
  <si>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</si>
  <si>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</si>
  <si>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</si>
  <si>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</si>
  <si>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</si>
  <si>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</si>
  <si>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</si>
  <si>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</si>
  <si>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</si>
  <si>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</si>
  <si>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</si>
  <si>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</si>
  <si>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</si>
  <si>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</si>
  <si>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</si>
  <si>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</si>
  <si>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</si>
  <si>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</si>
  <si>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</si>
  <si>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</si>
  <si>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</si>
  <si>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</si>
  <si>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</si>
  <si>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</si>
  <si>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</si>
  <si>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</si>
  <si>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</si>
  <si>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</si>
  <si>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</si>
  <si>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</si>
  <si>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</si>
  <si>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</si>
  <si>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</si>
  <si>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</si>
  <si>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</si>
  <si>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</si>
  <si>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</si>
  <si>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</si>
  <si>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</si>
  <si>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</si>
  <si>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</si>
  <si>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</si>
  <si>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</si>
  <si>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</si>
  <si>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</si>
  <si>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</si>
  <si>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</si>
  <si>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</si>
  <si>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</si>
  <si>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</si>
  <si>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</si>
  <si>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</si>
  <si>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</si>
  <si>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</si>
  <si>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</si>
  <si>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</si>
  <si>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</si>
  <si>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</si>
  <si>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</si>
  <si>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</si>
  <si>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</si>
  <si>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</si>
  <si>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</si>
  <si>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</si>
  <si>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</si>
  <si>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</si>
  <si>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</si>
  <si>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</si>
  <si>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</si>
  <si>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</si>
  <si>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</si>
  <si>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</si>
  <si>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</si>
  <si>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</si>
  <si>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</si>
  <si>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</si>
  <si>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</si>
  <si>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</si>
  <si>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</si>
  <si>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</si>
  <si>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</si>
  <si>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</si>
  <si>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</si>
  <si>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</si>
  <si>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</si>
  <si>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</si>
  <si>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</si>
  <si>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</si>
  <si>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</si>
  <si>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</si>
  <si>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</si>
  <si>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</si>
  <si>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</si>
  <si>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</si>
  <si>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</si>
  <si>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</si>
  <si>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</si>
  <si>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</si>
  <si>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</si>
  <si>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</si>
  <si>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</si>
  <si>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</si>
  <si>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</si>
  <si>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</si>
  <si>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</si>
  <si>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</si>
  <si>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</si>
  <si>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</si>
  <si>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</si>
  <si>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</si>
  <si>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</si>
  <si>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</si>
  <si>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</si>
  <si>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</si>
  <si>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</si>
  <si>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</si>
  <si>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</si>
  <si>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</si>
  <si>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</si>
  <si>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</si>
  <si>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</si>
  <si>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</si>
  <si>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</si>
  <si>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</si>
  <si>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</si>
  <si>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</si>
  <si>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</si>
  <si>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</si>
  <si>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</si>
  <si>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</si>
  <si>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</si>
  <si>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</si>
  <si>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</si>
  <si>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</si>
  <si>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</si>
  <si>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</si>
  <si>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</si>
  <si>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</si>
  <si>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</si>
  <si>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</si>
  <si>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</si>
  <si>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</si>
  <si>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</si>
  <si>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</si>
  <si>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</si>
  <si>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</si>
  <si>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</si>
  <si>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</si>
  <si>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</si>
  <si>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</si>
  <si>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</si>
  <si>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</si>
  <si>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</si>
  <si>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</si>
  <si>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</si>
  <si>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</si>
  <si>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</si>
  <si>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</si>
  <si>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</si>
  <si>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</si>
  <si>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</si>
  <si>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</si>
  <si>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</si>
  <si>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</si>
  <si>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</si>
  <si>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</si>
  <si>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</si>
  <si>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</si>
  <si>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</si>
  <si>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</si>
  <si>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</si>
  <si>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</si>
  <si>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</si>
  <si>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</si>
  <si>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</si>
  <si>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</si>
  <si>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</si>
  <si>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</si>
  <si>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</si>
  <si>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</si>
  <si>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</si>
  <si>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</si>
  <si>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</si>
  <si>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</si>
  <si>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</si>
  <si>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</si>
  <si>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</si>
  <si>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</si>
  <si>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</si>
  <si>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</si>
  <si>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</si>
  <si>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</si>
  <si>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</si>
  <si>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</si>
  <si>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</si>
  <si>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</si>
  <si>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</si>
  <si>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</si>
  <si>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</si>
  <si>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</si>
  <si>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</si>
  <si>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</si>
  <si>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</si>
  <si>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</si>
  <si>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</si>
  <si>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</si>
  <si>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</si>
  <si>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</si>
  <si>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</si>
  <si>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</si>
  <si>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</si>
  <si>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</si>
  <si>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</si>
  <si>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</si>
  <si>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</si>
  <si>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</si>
  <si>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</si>
  <si>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</si>
  <si>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</si>
  <si>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</si>
  <si>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</si>
  <si>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</si>
  <si>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</si>
  <si>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</si>
  <si>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</si>
  <si>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</si>
  <si>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</si>
  <si>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</si>
  <si>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</si>
  <si>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</si>
  <si>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</si>
  <si>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</si>
  <si>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</si>
  <si>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</si>
  <si>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</si>
  <si>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</si>
  <si>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</si>
  <si>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</si>
  <si>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</si>
  <si>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</si>
  <si>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</si>
  <si>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</si>
  <si>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</si>
  <si>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</si>
  <si>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</si>
  <si>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</si>
  <si>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</si>
  <si>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</si>
  <si>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</si>
  <si>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</si>
  <si>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</si>
  <si>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</si>
  <si>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</si>
  <si>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</si>
  <si>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</si>
  <si>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</si>
  <si>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</si>
  <si>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</si>
  <si>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</si>
  <si>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</si>
  <si>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</si>
  <si>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</si>
  <si>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</si>
  <si>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</si>
  <si>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</si>
  <si>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</si>
  <si>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</si>
  <si>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</si>
  <si>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</si>
  <si>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</si>
  <si>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</si>
  <si>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</si>
  <si>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</si>
  <si>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</si>
  <si>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</si>
  <si>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</si>
  <si>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</si>
  <si>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</si>
  <si>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</si>
  <si>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</si>
  <si>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</si>
  <si>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</si>
  <si>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</si>
  <si>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</si>
  <si>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</si>
  <si>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</si>
  <si>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</si>
  <si>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</si>
  <si>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</si>
  <si>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</si>
  <si>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</si>
  <si>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</si>
  <si>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</si>
  <si>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</si>
  <si>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</si>
  <si>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</si>
  <si>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</si>
  <si>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</si>
  <si>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</si>
  <si>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</si>
  <si>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</si>
  <si>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</si>
  <si>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</si>
  <si>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</si>
  <si>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</si>
  <si>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</si>
  <si>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</si>
  <si>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</si>
  <si>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</si>
  <si>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</si>
  <si>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</si>
  <si>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</si>
  <si>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</si>
  <si>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</si>
  <si>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</si>
  <si>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</si>
  <si>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</si>
  <si>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</si>
  <si>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</si>
  <si>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</si>
  <si>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</si>
  <si>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</si>
  <si>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</si>
  <si>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</si>
  <si>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</si>
  <si>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</si>
  <si>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</si>
  <si>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</si>
  <si>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</si>
  <si>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</si>
  <si>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</si>
  <si>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</si>
  <si>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</si>
  <si>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</si>
  <si>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</si>
  <si>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</si>
  <si>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</si>
  <si>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</si>
  <si>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</si>
  <si>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</si>
  <si>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</si>
  <si>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</si>
  <si>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</si>
  <si>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</si>
  <si>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</si>
  <si>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</si>
  <si>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</si>
  <si>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</si>
  <si>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</si>
  <si>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</si>
  <si>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</si>
  <si>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</si>
  <si>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</si>
  <si>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</si>
  <si>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</si>
  <si>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</si>
  <si>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</si>
  <si>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</si>
  <si>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</si>
  <si>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</si>
  <si>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</si>
  <si>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</si>
  <si>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</si>
  <si>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</si>
  <si>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</si>
  <si>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</si>
  <si>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</si>
  <si>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</si>
  <si>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</si>
  <si>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</si>
  <si>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</si>
  <si>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</si>
  <si>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</si>
  <si>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</si>
  <si>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</si>
  <si>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</si>
  <si>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</si>
  <si>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</si>
  <si>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</si>
  <si>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</si>
  <si>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</si>
  <si>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</si>
  <si>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</si>
  <si>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</si>
  <si>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</si>
  <si>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</si>
  <si>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</si>
  <si>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</si>
  <si>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</si>
  <si>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</si>
  <si>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</si>
  <si>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</si>
  <si>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</si>
  <si>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</si>
  <si>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</si>
  <si>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</si>
  <si>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</si>
  <si>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</si>
  <si>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</si>
  <si>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</si>
  <si>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</si>
  <si>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</si>
  <si>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</si>
  <si>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</si>
  <si>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</si>
  <si>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</si>
  <si>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</si>
  <si>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</si>
  <si>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</si>
  <si>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</si>
  <si>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</si>
  <si>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</si>
  <si>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</si>
  <si>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</si>
  <si>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</si>
  <si>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</si>
  <si>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</si>
  <si>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</si>
  <si>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</si>
  <si>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</si>
  <si>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</si>
  <si>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</si>
  <si>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</si>
  <si>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</si>
  <si>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</si>
  <si>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</si>
  <si>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</si>
  <si>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</si>
  <si>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</si>
  <si>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</si>
  <si>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</si>
  <si>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</si>
  <si>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</si>
  <si>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</si>
  <si>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</si>
  <si>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</si>
  <si>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</si>
  <si>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</si>
  <si>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</si>
  <si>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</si>
  <si>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</si>
  <si>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</si>
  <si>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</si>
  <si>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</si>
  <si>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</si>
  <si>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</si>
  <si>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</si>
  <si>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</si>
  <si>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</si>
  <si>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</si>
  <si>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</si>
  <si>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</si>
  <si>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</si>
  <si>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</si>
  <si>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</si>
  <si>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</si>
  <si>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</si>
  <si>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</si>
  <si>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</si>
  <si>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</si>
  <si>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</si>
  <si>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</si>
  <si>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</si>
  <si>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</si>
  <si>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</si>
  <si>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</si>
  <si>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</si>
  <si>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</si>
  <si>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</si>
  <si>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</si>
  <si>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</si>
  <si>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</si>
  <si>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</si>
  <si>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</si>
  <si>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</si>
  <si>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</si>
  <si>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</si>
  <si>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</si>
  <si>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</si>
  <si>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</si>
  <si>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</si>
  <si>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</si>
  <si>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</si>
  <si>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</si>
  <si>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</si>
  <si>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</si>
  <si>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</si>
  <si>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</si>
  <si>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</si>
  <si>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</si>
  <si>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</si>
  <si>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</si>
  <si>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</si>
  <si>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</si>
  <si>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</si>
  <si>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</si>
  <si>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</si>
  <si>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</si>
  <si>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</si>
  <si>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</si>
  <si>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</si>
  <si>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</si>
  <si>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</si>
  <si>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</si>
  <si>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</si>
  <si>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</si>
  <si>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</si>
  <si>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</si>
  <si>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</si>
  <si>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</si>
  <si>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</si>
  <si>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</si>
  <si>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</si>
  <si>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</si>
  <si>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</si>
  <si>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</si>
  <si>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</si>
  <si>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</si>
  <si>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</si>
  <si>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</si>
  <si>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</si>
  <si>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</si>
  <si>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</si>
  <si>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</si>
  <si>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</si>
  <si>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</si>
  <si>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</si>
  <si>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</si>
  <si>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</si>
  <si>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</si>
  <si>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</si>
  <si>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</si>
  <si>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</si>
  <si>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</si>
  <si>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</si>
  <si>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</si>
  <si>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</si>
  <si>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</si>
  <si>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</si>
  <si>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</si>
  <si>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</si>
  <si>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</si>
  <si>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</si>
  <si>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</si>
  <si>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</si>
  <si>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</si>
  <si>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</si>
  <si>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</si>
  <si>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</si>
  <si>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</si>
  <si>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</si>
  <si>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</si>
  <si>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</si>
  <si>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</si>
  <si>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</si>
  <si>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</si>
  <si>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</si>
  <si>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</si>
  <si>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</si>
  <si>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</si>
  <si>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</si>
  <si>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</si>
  <si>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</si>
  <si>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</si>
  <si>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</si>
  <si>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</si>
  <si>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</si>
  <si>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</si>
  <si>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</si>
  <si>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</si>
  <si>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</si>
  <si>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</si>
  <si>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</si>
  <si>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</si>
  <si>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</si>
  <si>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</si>
  <si>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</si>
  <si>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</si>
  <si>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</si>
  <si>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</si>
  <si>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</si>
  <si>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</si>
  <si>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</si>
  <si>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</si>
  <si>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</si>
  <si>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</si>
  <si>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</si>
  <si>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</si>
  <si>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</si>
  <si>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</si>
  <si>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</si>
  <si>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</si>
  <si>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</si>
  <si>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</si>
  <si>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</si>
  <si>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</si>
  <si>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</si>
  <si>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</si>
  <si>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</si>
  <si>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</si>
  <si>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</si>
  <si>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</si>
  <si>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</si>
  <si>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</si>
  <si>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</si>
  <si>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</si>
  <si>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</si>
  <si>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</si>
  <si>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</si>
  <si>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</si>
  <si>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</si>
  <si>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</si>
  <si>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</si>
  <si>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</si>
  <si>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</si>
  <si>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</si>
  <si>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</si>
  <si>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</si>
  <si>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</si>
  <si>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</si>
  <si>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</si>
  <si>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</si>
  <si>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</si>
  <si>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</si>
  <si>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</si>
  <si>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</si>
  <si>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</si>
  <si>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</si>
  <si>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</si>
  <si>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</si>
  <si>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</si>
  <si>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</si>
  <si>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</si>
  <si>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</si>
  <si>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</si>
  <si>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</si>
  <si>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</si>
  <si>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</si>
  <si>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</si>
  <si>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</si>
  <si>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</si>
  <si>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</si>
  <si>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</si>
  <si>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</si>
  <si>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</si>
  <si>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</si>
  <si>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</si>
  <si>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</si>
  <si>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</si>
  <si>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</si>
  <si>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</si>
  <si>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</si>
  <si>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</si>
  <si>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</si>
  <si>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</si>
  <si>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</si>
  <si>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</si>
  <si>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</si>
  <si>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</si>
  <si>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</si>
  <si>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</si>
  <si>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</si>
  <si>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</si>
  <si>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</si>
  <si>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</si>
  <si>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</si>
  <si>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</si>
  <si>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</si>
  <si>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</si>
  <si>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</si>
  <si>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</si>
  <si>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</si>
  <si>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</si>
  <si>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</si>
  <si>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</si>
  <si>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</si>
  <si>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</si>
  <si>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</si>
  <si>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</si>
  <si>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</si>
  <si>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</si>
  <si>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</si>
  <si>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</si>
  <si>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</si>
  <si>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</si>
  <si>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</si>
  <si>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</si>
  <si>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</si>
  <si>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</si>
  <si>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</si>
  <si>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</si>
  <si>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</si>
  <si>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</si>
  <si>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</si>
  <si>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</si>
  <si>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</si>
  <si>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</si>
  <si>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</si>
  <si>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</si>
  <si>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</si>
  <si>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</si>
  <si>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</si>
  <si>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</si>
  <si>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</si>
  <si>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</si>
  <si>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</si>
  <si>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</si>
  <si>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</si>
  <si>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</si>
  <si>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</si>
  <si>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</si>
  <si>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</si>
  <si>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</si>
  <si>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</si>
  <si>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</si>
  <si>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</si>
  <si>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</si>
  <si>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</si>
  <si>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</si>
  <si>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</si>
  <si>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</si>
  <si>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</si>
  <si>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</si>
  <si>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</si>
  <si>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</si>
  <si>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</si>
  <si>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</si>
  <si>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</si>
  <si>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</si>
  <si>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</si>
  <si>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</si>
  <si>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</si>
  <si>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</si>
  <si>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</si>
  <si>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</si>
  <si>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</si>
  <si>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</si>
  <si>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</si>
  <si>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</si>
  <si>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</si>
  <si>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</si>
  <si>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</si>
  <si>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</si>
  <si>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</si>
  <si>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</si>
  <si>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</si>
  <si>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</si>
  <si>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</si>
  <si>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</si>
  <si>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</si>
  <si>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</si>
  <si>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</si>
  <si>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</si>
  <si>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</si>
  <si>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</si>
  <si>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</si>
  <si>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</si>
  <si>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</si>
  <si>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</si>
  <si>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</si>
  <si>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</si>
  <si>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</si>
  <si>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</si>
  <si>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</si>
  <si>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</si>
  <si>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</si>
  <si>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</si>
  <si>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</si>
  <si>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</si>
  <si>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</si>
  <si>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</si>
  <si>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</si>
  <si>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</si>
  <si>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</si>
  <si>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</si>
  <si>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</si>
  <si>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</si>
  <si>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</si>
  <si>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</si>
  <si>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</si>
  <si>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</si>
  <si>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</si>
  <si>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</si>
  <si>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</si>
  <si>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</si>
  <si>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</si>
  <si>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</si>
  <si>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</si>
  <si>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</si>
  <si>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</si>
  <si>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</si>
  <si>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</si>
  <si>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</si>
  <si>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</si>
  <si>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</si>
  <si>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</si>
  <si>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</si>
  <si>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</si>
  <si>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</si>
  <si>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</si>
  <si>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</si>
  <si>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</si>
  <si>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</si>
  <si>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</si>
  <si>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</si>
  <si>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</si>
  <si>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</si>
  <si>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</si>
  <si>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</si>
  <si>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</si>
  <si>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</si>
  <si>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</si>
  <si>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</si>
  <si>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</si>
  <si>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</si>
  <si>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</si>
  <si>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</si>
  <si>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</si>
  <si>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</si>
  <si>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</si>
  <si>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</si>
  <si>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</si>
  <si>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</si>
  <si>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</si>
  <si>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</si>
  <si>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</si>
  <si>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</si>
  <si>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</si>
  <si>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</si>
  <si>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</si>
  <si>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</si>
  <si>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</si>
  <si>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</si>
  <si>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</si>
  <si>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</si>
  <si>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</si>
  <si>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</si>
  <si>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</si>
  <si>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</si>
  <si>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</si>
  <si>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</si>
  <si>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</si>
  <si>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</si>
  <si>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</si>
  <si>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</si>
  <si>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</si>
  <si>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</si>
  <si>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</si>
  <si>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</si>
  <si>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</si>
  <si>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</si>
  <si>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</si>
  <si>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</si>
  <si>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</si>
  <si>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</si>
  <si>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</si>
  <si>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</si>
  <si>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</si>
  <si>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</si>
  <si>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</si>
  <si>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</si>
  <si>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</si>
  <si>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</si>
  <si>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</si>
  <si>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</si>
  <si>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</si>
  <si>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</si>
  <si>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</si>
  <si>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</si>
  <si>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</si>
  <si>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</si>
  <si>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</si>
  <si>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</si>
  <si>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</si>
  <si>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</si>
  <si>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</si>
  <si>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</si>
  <si>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</si>
  <si>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</si>
  <si>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</si>
  <si>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</si>
  <si>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</si>
  <si>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</si>
  <si>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</si>
  <si>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</si>
  <si>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</si>
  <si>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</si>
  <si>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</si>
  <si>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</si>
  <si>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</si>
  <si>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</si>
  <si>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</si>
  <si>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</si>
  <si>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</si>
  <si>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</si>
  <si>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</si>
  <si>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</si>
  <si>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</si>
  <si>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</si>
  <si>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</si>
  <si>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</si>
  <si>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</si>
  <si>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</si>
  <si>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</si>
  <si>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</si>
  <si>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</si>
  <si>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</si>
  <si>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</si>
  <si>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</si>
  <si>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</si>
  <si>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</si>
  <si>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</si>
  <si>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</si>
  <si>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</si>
  <si>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</si>
  <si>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</si>
  <si>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</si>
  <si>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</si>
  <si>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</si>
  <si>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</si>
  <si>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</si>
  <si>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</si>
  <si>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</si>
  <si>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</si>
  <si>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</si>
  <si>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</si>
  <si>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</si>
  <si>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</si>
  <si>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</si>
  <si>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</si>
  <si>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</si>
  <si>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</si>
  <si>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</si>
  <si>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</si>
  <si>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</si>
  <si>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</si>
  <si>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</si>
  <si>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</si>
  <si>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</si>
  <si>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</si>
  <si>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</si>
  <si>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</si>
  <si>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</si>
  <si>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</si>
  <si>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</si>
  <si>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</si>
  <si>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</si>
  <si>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</si>
  <si>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</si>
  <si>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</si>
  <si>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</si>
  <si>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</si>
  <si>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</si>
  <si>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</si>
  <si>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</si>
  <si>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</si>
  <si>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</si>
  <si>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</si>
  <si>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</si>
  <si>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</si>
  <si>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</si>
  <si>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</si>
  <si>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</si>
  <si>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</si>
  <si>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</si>
  <si>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</si>
  <si>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</si>
  <si>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</si>
  <si>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</si>
  <si>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</si>
  <si>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</si>
  <si>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</si>
  <si>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</si>
  <si>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</si>
  <si>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</si>
  <si>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</si>
  <si>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</si>
  <si>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</si>
  <si>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</si>
  <si>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</si>
  <si>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</si>
  <si>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</si>
  <si>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</si>
  <si>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</si>
  <si>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</si>
  <si>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</si>
  <si>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</si>
  <si>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</si>
  <si>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</si>
  <si>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</si>
  <si>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</si>
  <si>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</si>
  <si>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</si>
  <si>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</si>
  <si>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</si>
  <si>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</si>
  <si>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</si>
  <si>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</si>
  <si>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</si>
  <si>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</si>
  <si>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</si>
  <si>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</si>
  <si>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</si>
  <si>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</si>
  <si>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</si>
  <si>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</si>
  <si>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</si>
  <si>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</si>
  <si>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</si>
  <si>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</si>
  <si>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</si>
  <si>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</si>
  <si>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</si>
  <si>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</si>
  <si>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</si>
  <si>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</si>
  <si>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</si>
  <si>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</si>
  <si>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</si>
  <si>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</si>
  <si>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</si>
  <si>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</si>
  <si>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</si>
  <si>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</si>
  <si>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</si>
  <si>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</si>
  <si>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</si>
  <si>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</si>
  <si>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</si>
  <si>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</si>
  <si>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</si>
  <si>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</si>
  <si>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</si>
  <si>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</si>
  <si>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</si>
  <si>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</si>
  <si>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</si>
  <si>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</si>
  <si>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</si>
  <si>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</si>
  <si>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</si>
  <si>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</si>
  <si>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</si>
  <si>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</si>
  <si>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</si>
  <si>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</si>
  <si>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</si>
  <si>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</si>
  <si>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</si>
  <si>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</si>
  <si>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</si>
  <si>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</si>
  <si>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</si>
  <si>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</si>
  <si>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</si>
  <si>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</si>
  <si>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</si>
  <si>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</si>
  <si>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</si>
  <si>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</si>
  <si>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</si>
  <si>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</si>
  <si>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</si>
  <si>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</si>
  <si>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</si>
  <si>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</si>
  <si>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</si>
  <si>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</si>
  <si>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</si>
  <si>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</si>
  <si>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</si>
  <si>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</si>
  <si>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</si>
  <si>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</si>
  <si>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</si>
  <si>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</si>
  <si>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</si>
  <si>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</si>
  <si>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</si>
  <si>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</si>
  <si>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</si>
  <si>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</si>
  <si>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</si>
  <si>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</si>
  <si>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</si>
  <si>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</si>
  <si>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</si>
  <si>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</si>
  <si>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</si>
  <si>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</si>
  <si>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</si>
  <si>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</si>
  <si>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</si>
  <si>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</si>
  <si>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</si>
  <si>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</si>
  <si>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</si>
  <si>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</si>
  <si>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</si>
  <si>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</si>
  <si>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</si>
  <si>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</si>
  <si>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</si>
  <si>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</si>
  <si>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</si>
  <si>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</si>
  <si>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</si>
  <si>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</si>
  <si>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</si>
  <si>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</si>
  <si>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</si>
  <si>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</si>
  <si>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</si>
  <si>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</si>
  <si>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</si>
  <si>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</si>
  <si>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</si>
  <si>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</si>
  <si>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</si>
  <si>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</si>
  <si>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</si>
  <si>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</si>
  <si>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</si>
  <si>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</si>
  <si>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</si>
  <si>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</si>
  <si>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</si>
  <si>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</si>
  <si>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</si>
  <si>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</si>
  <si>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</si>
  <si>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</si>
  <si>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</si>
  <si>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</si>
  <si>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</si>
  <si>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</si>
  <si>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</si>
  <si>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</si>
  <si>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</si>
  <si>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</si>
  <si>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</si>
  <si>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</si>
  <si>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</si>
  <si>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</si>
  <si>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</si>
  <si>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</si>
  <si>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</si>
  <si>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</si>
  <si>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</si>
  <si>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</si>
  <si>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</si>
  <si>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</si>
  <si>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</si>
  <si>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</si>
  <si>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</si>
  <si>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</si>
  <si>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</si>
  <si>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</si>
  <si>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</si>
  <si>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</si>
  <si>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</si>
  <si>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</si>
  <si>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</si>
  <si>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</si>
  <si>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</si>
  <si>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</si>
  <si>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</si>
  <si>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</si>
  <si>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</si>
  <si>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</si>
  <si>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</si>
  <si>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</si>
  <si>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</si>
  <si>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</si>
  <si>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</si>
  <si>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</si>
  <si>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</si>
  <si>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</si>
  <si>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</si>
  <si>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</si>
  <si>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</si>
  <si>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</si>
  <si>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</si>
  <si>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</si>
  <si>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</si>
  <si>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</si>
  <si>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</si>
  <si>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</si>
  <si>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</si>
  <si>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</si>
  <si>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</si>
  <si>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</si>
  <si>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</si>
  <si>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</si>
  <si>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</si>
  <si>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</si>
  <si>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</si>
  <si>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</si>
  <si>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</si>
  <si>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</si>
  <si>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</si>
  <si>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</si>
  <si>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</si>
  <si>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</si>
  <si>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</si>
  <si>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</si>
  <si>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</si>
  <si>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</si>
  <si>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</si>
  <si>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</si>
  <si>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</si>
  <si>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</si>
  <si>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</si>
  <si>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</si>
  <si>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</si>
  <si>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</si>
  <si>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</si>
  <si>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</si>
  <si>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</si>
  <si>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</si>
  <si>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</si>
  <si>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</si>
  <si>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</si>
  <si>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</si>
  <si>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</si>
  <si>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</si>
  <si>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</si>
  <si>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</si>
  <si>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</si>
  <si>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</si>
  <si>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</si>
  <si>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</si>
  <si>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</si>
  <si>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</si>
  <si>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</si>
  <si>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</si>
  <si>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</si>
  <si>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</si>
  <si>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</si>
  <si>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</si>
  <si>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</si>
  <si>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</si>
  <si>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</si>
  <si>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</si>
  <si>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</si>
  <si>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</si>
  <si>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</si>
  <si>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</si>
  <si>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</si>
  <si>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</si>
  <si>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</si>
  <si>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</si>
  <si>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</si>
  <si>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</si>
  <si>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</si>
  <si>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</si>
  <si>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</si>
  <si>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</si>
  <si>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</si>
  <si>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</si>
  <si>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</si>
  <si>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</si>
  <si>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</si>
  <si>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</si>
  <si>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</si>
  <si>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</si>
  <si>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</si>
  <si>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</si>
  <si>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</si>
  <si>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</si>
  <si>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</si>
  <si>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</si>
  <si>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</si>
  <si>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</si>
  <si>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</si>
  <si>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</si>
  <si>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</si>
  <si>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</si>
  <si>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</si>
  <si>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</si>
  <si>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</si>
  <si>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</si>
  <si>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</si>
  <si>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</si>
  <si>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</si>
  <si>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</si>
  <si>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</si>
  <si>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</si>
  <si>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</si>
  <si>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</si>
  <si>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</si>
  <si>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</si>
  <si>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</si>
  <si>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</si>
  <si>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</si>
  <si>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</si>
  <si>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</si>
  <si>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</si>
  <si>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</si>
  <si>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</si>
  <si>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</si>
  <si>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</si>
  <si>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</si>
  <si>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</si>
  <si>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</si>
  <si>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</si>
  <si>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</si>
  <si>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</si>
  <si>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</si>
  <si>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</si>
  <si>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</si>
  <si>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</si>
  <si>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</si>
  <si>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</si>
  <si>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</si>
  <si>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</si>
  <si>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</si>
  <si>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</si>
  <si>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</si>
  <si>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</si>
  <si>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</si>
  <si>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</si>
  <si>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</si>
  <si>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</si>
  <si>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</si>
  <si>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</si>
  <si>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</si>
  <si>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</si>
  <si>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</si>
  <si>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</si>
  <si>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</si>
  <si>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</si>
  <si>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</si>
  <si>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</si>
  <si>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</si>
  <si>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</si>
  <si>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</si>
  <si>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</si>
  <si>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</si>
  <si>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</si>
  <si>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</si>
  <si>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</si>
  <si>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</si>
  <si>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</si>
  <si>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</si>
  <si>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</si>
  <si>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</si>
  <si>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</si>
  <si>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</si>
  <si>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</si>
  <si>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</si>
  <si>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</si>
  <si>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</si>
  <si>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</si>
  <si>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</si>
  <si>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</si>
  <si>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</si>
  <si>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</si>
  <si>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</si>
  <si>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</si>
  <si>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</si>
  <si>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</si>
  <si>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</si>
  <si>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</si>
  <si>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</si>
  <si>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</si>
  <si>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</si>
  <si>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</si>
  <si>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</si>
  <si>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</si>
  <si>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</si>
  <si>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</si>
  <si>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</si>
  <si>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</si>
  <si>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</si>
  <si>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</si>
  <si>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</si>
  <si>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</si>
  <si>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</si>
  <si>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</si>
  <si>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</si>
  <si>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</si>
  <si>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</si>
  <si>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</si>
  <si>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</si>
  <si>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</si>
  <si>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</si>
  <si>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</si>
  <si>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</si>
  <si>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</si>
  <si>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</si>
  <si>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</si>
  <si>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</si>
  <si>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</si>
  <si>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</si>
  <si>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</si>
  <si>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</si>
  <si>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</si>
  <si>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</si>
  <si>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</si>
  <si>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</si>
  <si>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</si>
  <si>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</si>
  <si>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</si>
  <si>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</si>
  <si>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</si>
  <si>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</si>
  <si>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</si>
  <si>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</si>
  <si>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</si>
  <si>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</si>
  <si>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</si>
  <si>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</si>
  <si>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</si>
  <si>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</si>
  <si>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</si>
  <si>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</si>
  <si>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</si>
  <si>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</si>
  <si>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</si>
  <si>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</si>
  <si>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</si>
  <si>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</si>
  <si>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</si>
  <si>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</si>
  <si>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</si>
  <si>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</si>
  <si>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</si>
  <si>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</si>
  <si>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</si>
  <si>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</si>
  <si>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</si>
  <si>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</si>
  <si>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</si>
  <si>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</si>
  <si>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</si>
  <si>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</si>
  <si>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</si>
  <si>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</si>
  <si>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</si>
  <si>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</si>
  <si>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</si>
  <si>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</si>
  <si>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</si>
  <si>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</si>
  <si>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</si>
  <si>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</si>
  <si>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</si>
  <si>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</si>
  <si>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</si>
  <si>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</si>
  <si>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</si>
  <si>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</si>
  <si>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</si>
  <si>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</si>
  <si>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</si>
  <si>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</si>
  <si>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</si>
  <si>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</si>
  <si>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</si>
  <si>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</si>
  <si>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</si>
  <si>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</si>
  <si>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</si>
  <si>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</si>
  <si>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</si>
  <si>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</si>
  <si>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</si>
  <si>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</si>
  <si>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</si>
  <si>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</si>
  <si>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</si>
  <si>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</si>
  <si>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</si>
  <si>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</si>
  <si>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</si>
  <si>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</si>
  <si>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</si>
  <si>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</si>
  <si>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</si>
  <si>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</si>
  <si>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</si>
  <si>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</si>
  <si>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</si>
  <si>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</si>
  <si>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</si>
  <si>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</si>
  <si>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</si>
  <si>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</si>
  <si>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</si>
  <si>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</si>
  <si>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</si>
  <si>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</si>
  <si>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</si>
  <si>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</si>
  <si>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</si>
  <si>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</si>
  <si>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</si>
  <si>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</si>
  <si>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</si>
  <si>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</si>
  <si>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</si>
  <si>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</si>
  <si>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</si>
  <si>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</si>
  <si>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</si>
  <si>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</si>
  <si>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</si>
  <si>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</si>
  <si>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</si>
  <si>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</si>
  <si>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</si>
  <si>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</si>
  <si>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</si>
  <si>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</si>
  <si>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</si>
  <si>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</si>
  <si>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</si>
  <si>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</si>
  <si>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</si>
  <si>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</si>
  <si>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</si>
  <si>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</si>
  <si>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</si>
  <si>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</si>
  <si>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</si>
  <si>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</si>
  <si>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</si>
  <si>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</si>
  <si>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</si>
  <si>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</si>
  <si>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</si>
  <si>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</si>
  <si>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</si>
  <si>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</si>
  <si>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</si>
  <si>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</si>
  <si>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</si>
  <si>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</si>
  <si>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</si>
  <si>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</si>
  <si>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</si>
  <si>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</si>
  <si>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</si>
  <si>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</si>
  <si>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</si>
  <si>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</si>
  <si>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</si>
  <si>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</si>
  <si>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</si>
  <si>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</si>
  <si>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</si>
  <si>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</si>
  <si>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</si>
  <si>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</si>
  <si>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</si>
  <si>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</si>
  <si>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</si>
  <si>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</si>
  <si>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</si>
  <si>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</si>
  <si>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</si>
  <si>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</si>
  <si>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</si>
  <si>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</si>
  <si>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</si>
  <si>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</si>
  <si>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</si>
  <si>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</si>
  <si>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</si>
  <si>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</si>
  <si>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</si>
  <si>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</si>
  <si>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</si>
  <si>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</si>
  <si>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</si>
  <si>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</si>
  <si>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</si>
  <si>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</si>
  <si>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</si>
  <si>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</si>
  <si>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</si>
  <si>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</si>
  <si>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</si>
  <si>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</si>
  <si>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</si>
  <si>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</si>
  <si>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</si>
  <si>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</si>
  <si>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</si>
  <si>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</si>
  <si>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</si>
  <si>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</si>
  <si>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</si>
  <si>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</si>
  <si>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</si>
  <si>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</si>
  <si>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</si>
  <si>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</si>
  <si>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</si>
  <si>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</si>
  <si>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</si>
  <si>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</si>
  <si>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</si>
  <si>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</si>
  <si>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</si>
  <si>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</si>
  <si>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</si>
  <si>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</si>
  <si>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</si>
  <si>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</si>
  <si>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</si>
  <si>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</si>
  <si>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</si>
  <si>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</si>
  <si>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</si>
  <si>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</si>
  <si>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</si>
  <si>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</si>
  <si>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</si>
  <si>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</si>
  <si>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</si>
  <si>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</si>
  <si>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</si>
  <si>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</si>
  <si>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</si>
  <si>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</si>
  <si>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</si>
  <si>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</si>
  <si>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</si>
  <si>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</si>
  <si>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</si>
  <si>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</si>
  <si>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</si>
  <si>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</si>
  <si>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</si>
  <si>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</si>
  <si>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</si>
  <si>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</si>
  <si>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</si>
  <si>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</si>
  <si>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</si>
  <si>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</si>
  <si>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</si>
  <si>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</si>
  <si>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</si>
  <si>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</si>
  <si>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</si>
  <si>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</si>
  <si>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</si>
  <si>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</si>
  <si>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</si>
  <si>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</si>
  <si>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</si>
  <si>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</si>
  <si>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</si>
  <si>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</si>
  <si>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</si>
  <si>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</si>
  <si>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</si>
  <si>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</si>
  <si>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</si>
  <si>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</si>
  <si>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</si>
  <si>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</si>
  <si>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</si>
  <si>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</si>
  <si>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</si>
  <si>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</si>
  <si>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</si>
  <si>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</si>
  <si>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</si>
  <si>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</si>
  <si>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</si>
  <si>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</si>
  <si>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</si>
  <si>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</si>
  <si>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</si>
  <si>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</si>
  <si>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</si>
  <si>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</si>
  <si>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</si>
  <si>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</si>
  <si>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</si>
  <si>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</si>
  <si>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</si>
  <si>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</si>
  <si>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</si>
  <si>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</si>
  <si>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</si>
  <si>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</si>
  <si>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</si>
  <si>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</si>
  <si>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</si>
  <si>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</si>
  <si>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</si>
  <si>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</si>
  <si>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</si>
  <si>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</si>
  <si>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</si>
  <si>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</si>
  <si>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</si>
  <si>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</si>
  <si>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</si>
  <si>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</si>
  <si>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</si>
  <si>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</si>
  <si>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</si>
  <si>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</si>
  <si>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</si>
  <si>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</si>
  <si>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</si>
  <si>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</si>
  <si>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</si>
  <si>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</si>
  <si>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</si>
  <si>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</si>
  <si>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</si>
  <si>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</si>
  <si>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</si>
  <si>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</si>
  <si>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</si>
  <si>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</si>
  <si>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</si>
  <si>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</si>
  <si>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</si>
  <si>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</si>
  <si>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</si>
  <si>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</si>
  <si>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</si>
  <si>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</si>
  <si>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</si>
  <si>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</si>
  <si>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</si>
  <si>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</si>
  <si>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</si>
  <si>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</si>
  <si>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</si>
  <si>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</si>
  <si>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</si>
  <si>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</si>
  <si>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</si>
  <si>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</si>
  <si>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</si>
  <si>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</si>
  <si>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</si>
  <si>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</si>
  <si>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</si>
  <si>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</si>
  <si>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</si>
  <si>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</si>
  <si>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</si>
  <si>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</si>
  <si>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</si>
  <si>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</si>
  <si>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</si>
  <si>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</si>
  <si>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</si>
  <si>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</si>
  <si>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</si>
  <si>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</si>
  <si>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</si>
  <si>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</si>
  <si>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</si>
  <si>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</si>
  <si>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</si>
  <si>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</si>
  <si>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</si>
  <si>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</si>
  <si>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</si>
  <si>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</si>
  <si>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</si>
  <si>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</si>
  <si>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</si>
  <si>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</si>
  <si>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</si>
  <si>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</si>
  <si>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</si>
  <si>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</si>
  <si>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</si>
  <si>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</si>
  <si>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</si>
  <si>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</si>
  <si>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</si>
  <si>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</si>
  <si>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</si>
  <si>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</si>
  <si>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</si>
  <si>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</si>
  <si>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</si>
  <si>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</si>
  <si>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</si>
  <si>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</si>
  <si>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</si>
  <si>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</si>
  <si>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</si>
  <si>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</si>
  <si>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</si>
  <si>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</si>
  <si>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</si>
  <si>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</si>
  <si>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</si>
  <si>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</si>
  <si>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</si>
  <si>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</si>
  <si>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</si>
  <si>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</si>
  <si>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</si>
  <si>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</si>
  <si>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</si>
  <si>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</si>
  <si>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</si>
  <si>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</si>
  <si>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</si>
  <si>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</si>
  <si>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</si>
  <si>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</si>
  <si>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</si>
  <si>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</si>
  <si>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</si>
  <si>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</si>
  <si>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</si>
  <si>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</si>
  <si>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</si>
  <si>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</si>
  <si>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</si>
  <si>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</si>
  <si>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</si>
  <si>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</si>
  <si>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</si>
  <si>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</si>
  <si>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</si>
  <si>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</si>
  <si>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</si>
  <si>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</si>
  <si>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</si>
  <si>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</si>
  <si>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</si>
  <si>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</si>
  <si>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</si>
  <si>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</si>
  <si>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</si>
  <si>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</si>
  <si>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</si>
  <si>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</si>
  <si>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</si>
  <si>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</si>
  <si>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</si>
  <si>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</si>
  <si>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</si>
  <si>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</si>
  <si>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</si>
  <si>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</si>
  <si>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</si>
  <si>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</si>
  <si>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</si>
  <si>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</si>
  <si>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</si>
  <si>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</si>
  <si>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</si>
  <si>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</si>
  <si>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</si>
  <si>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</si>
  <si>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</si>
  <si>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</si>
  <si>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</si>
  <si>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</si>
  <si>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</si>
  <si>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</si>
  <si>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</si>
  <si>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</si>
  <si>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</si>
  <si>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</si>
  <si>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</si>
  <si>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</si>
  <si>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</si>
  <si>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</si>
  <si>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</si>
  <si>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</si>
  <si>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</si>
  <si>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</si>
  <si>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</si>
  <si>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</si>
  <si>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</si>
  <si>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</si>
  <si>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</si>
  <si>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</si>
  <si>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</si>
  <si>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</si>
  <si>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</si>
  <si>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</si>
  <si>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</si>
  <si>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</si>
  <si>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</si>
  <si>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</si>
  <si>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</si>
  <si>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</si>
  <si>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</si>
  <si>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</si>
  <si>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</si>
  <si>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</si>
  <si>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</si>
  <si>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</si>
  <si>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</si>
  <si>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</si>
  <si>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</si>
  <si>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</si>
  <si>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</si>
  <si>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</si>
  <si>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</si>
  <si>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</si>
  <si>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</si>
  <si>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</si>
  <si>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</si>
  <si>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</si>
  <si>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</si>
  <si>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</si>
  <si>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</si>
  <si>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</si>
  <si>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</si>
  <si>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</si>
  <si>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</si>
  <si>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</si>
  <si>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</si>
  <si>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</si>
  <si>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</si>
  <si>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</si>
  <si>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</si>
  <si>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</si>
  <si>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</si>
  <si>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</si>
  <si>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</si>
  <si>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</si>
  <si>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</si>
  <si>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</si>
  <si>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</si>
  <si>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</si>
  <si>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</si>
  <si>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</si>
  <si>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</si>
  <si>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</si>
  <si>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</si>
  <si>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</si>
  <si>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</si>
  <si>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</si>
  <si>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</si>
  <si>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</si>
  <si>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</si>
  <si>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</si>
  <si>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</si>
  <si>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</si>
  <si>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</si>
  <si>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</si>
  <si>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</si>
  <si>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</si>
  <si>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</si>
  <si>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</si>
  <si>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</si>
  <si>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</si>
  <si>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</si>
  <si>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</si>
  <si>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</si>
  <si>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</si>
  <si>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</si>
  <si>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</si>
  <si>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</si>
  <si>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</si>
  <si>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</si>
  <si>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</si>
  <si>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</si>
  <si>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</si>
  <si>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</si>
  <si>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</si>
  <si>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</si>
  <si>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</si>
  <si>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</si>
  <si>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</si>
  <si>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</si>
  <si>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</si>
  <si>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</si>
  <si>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</si>
  <si>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</si>
  <si>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</si>
  <si>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</si>
  <si>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</si>
  <si>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</si>
  <si>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</si>
  <si>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</si>
  <si>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</si>
  <si>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</si>
  <si>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</si>
  <si>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</si>
  <si>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</si>
  <si>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</si>
  <si>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</si>
  <si>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</si>
  <si>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</si>
  <si>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</si>
  <si>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</si>
  <si>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</si>
  <si>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</si>
  <si>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</si>
  <si>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</si>
  <si>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</si>
  <si>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</si>
  <si>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</si>
  <si>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</si>
  <si>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</si>
  <si>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</si>
  <si>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</si>
  <si>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</si>
  <si>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</si>
  <si>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</si>
  <si>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</si>
  <si>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</si>
  <si>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</si>
  <si>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</si>
  <si>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</si>
  <si>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</si>
  <si>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</si>
  <si>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</si>
  <si>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</si>
  <si>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</si>
  <si>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</si>
  <si>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</si>
  <si>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</si>
  <si>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</si>
  <si>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</si>
  <si>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</si>
  <si>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</si>
  <si>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</si>
  <si>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</si>
  <si>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</si>
  <si>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</si>
  <si>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</si>
  <si>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</si>
  <si>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</si>
  <si>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</si>
  <si>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</si>
  <si>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</si>
  <si>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</si>
  <si>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</si>
  <si>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</si>
  <si>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</si>
  <si>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</si>
  <si>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</si>
  <si>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</si>
  <si>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</si>
  <si>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</si>
  <si>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</si>
  <si>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</si>
  <si>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</si>
  <si>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</si>
  <si>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</si>
  <si>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</si>
  <si>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</si>
  <si>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</si>
  <si>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</si>
  <si>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</si>
  <si>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</si>
  <si>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</si>
  <si>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</si>
  <si>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</si>
  <si>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</si>
  <si>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</si>
  <si>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</si>
  <si>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</si>
  <si>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</si>
  <si>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</si>
  <si>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</si>
  <si>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</si>
  <si>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</si>
  <si>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</si>
  <si>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</si>
  <si>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</si>
  <si>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</si>
  <si>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</si>
  <si>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</si>
  <si>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</si>
  <si>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</si>
  <si>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</si>
  <si>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</si>
  <si>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</si>
  <si>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</si>
  <si>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</si>
  <si>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</si>
  <si>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</si>
  <si>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</si>
  <si>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</si>
  <si>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</si>
  <si>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</si>
  <si>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</si>
  <si>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</si>
  <si>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</si>
  <si>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</si>
  <si>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</si>
  <si>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</si>
  <si>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</si>
  <si>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</si>
  <si>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</si>
  <si>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</si>
  <si>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</si>
  <si>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</si>
  <si>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</si>
  <si>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</si>
  <si>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</si>
  <si>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</si>
  <si>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</si>
  <si>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</si>
  <si>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</si>
  <si>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</si>
  <si>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</si>
  <si>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</si>
  <si>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</si>
  <si>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</si>
  <si>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</si>
  <si>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</si>
  <si>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</si>
  <si>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</si>
  <si>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</si>
  <si>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</si>
  <si>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</si>
  <si>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</si>
  <si>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</si>
  <si>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</si>
  <si>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</si>
  <si>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</si>
  <si>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</si>
  <si>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</si>
  <si>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</si>
  <si>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</si>
  <si>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</si>
  <si>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</si>
  <si>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</si>
  <si>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</si>
  <si>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</si>
  <si>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</si>
  <si>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</si>
  <si>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</si>
  <si>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</si>
  <si>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</si>
  <si>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</si>
  <si>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</si>
  <si>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</si>
  <si>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</si>
  <si>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</si>
  <si>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</si>
  <si>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</si>
  <si>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</si>
  <si>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</si>
  <si>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</si>
  <si>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</si>
  <si>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</si>
  <si>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</si>
  <si>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</si>
  <si>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</si>
  <si>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</si>
  <si>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</si>
  <si>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</si>
  <si>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</si>
  <si>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</si>
  <si>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</si>
  <si>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</si>
  <si>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</si>
  <si>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</si>
  <si>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</si>
  <si>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</si>
  <si>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</si>
  <si>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</si>
  <si>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</si>
  <si>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</si>
  <si>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</si>
  <si>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</si>
  <si>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</si>
  <si>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</si>
  <si>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</si>
  <si>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</si>
  <si>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</si>
  <si>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</si>
  <si>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</si>
  <si>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</si>
  <si>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</si>
  <si>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</si>
  <si>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</si>
  <si>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</si>
  <si>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</si>
  <si>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</si>
  <si>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</si>
  <si>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</si>
  <si>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</si>
  <si>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</si>
  <si>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</si>
  <si>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</si>
  <si>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</si>
  <si>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</si>
  <si>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</si>
  <si>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</si>
  <si>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</si>
  <si>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</si>
  <si>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</si>
  <si>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</si>
  <si>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</si>
  <si>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</si>
  <si>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</si>
  <si>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</si>
  <si>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</si>
  <si>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</si>
  <si>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</si>
  <si>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</si>
  <si>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</si>
  <si>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</si>
  <si>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</si>
  <si>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</si>
  <si>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</si>
  <si>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</si>
  <si>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</si>
  <si>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</si>
  <si>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</si>
  <si>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</si>
  <si>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</si>
  <si>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</si>
  <si>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</si>
  <si>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</si>
  <si>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</si>
  <si>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</si>
  <si>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</si>
  <si>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</si>
  <si>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</si>
  <si>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</si>
  <si>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</si>
  <si>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</si>
  <si>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</si>
  <si>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</si>
  <si>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</si>
  <si>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</si>
  <si>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</si>
  <si>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</si>
  <si>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</si>
  <si>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</si>
  <si>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</si>
  <si>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</si>
  <si>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</si>
  <si>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</si>
  <si>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</si>
  <si>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</si>
  <si>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</si>
  <si>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</si>
  <si>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</si>
  <si>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</si>
  <si>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</si>
  <si>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</si>
  <si>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</si>
  <si>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</si>
  <si>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</si>
  <si>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</si>
  <si>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</si>
  <si>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</si>
  <si>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</si>
  <si>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</si>
  <si>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</si>
  <si>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</si>
  <si>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</si>
  <si>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</si>
  <si>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</si>
  <si>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</si>
  <si>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</si>
  <si>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</si>
  <si>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</si>
  <si>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</si>
  <si>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</si>
  <si>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</si>
  <si>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</si>
  <si>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</si>
  <si>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</si>
  <si>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</si>
  <si>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</si>
  <si>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</si>
  <si>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</si>
  <si>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</si>
  <si>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</si>
  <si>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</si>
  <si>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</si>
  <si>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</si>
  <si>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</si>
  <si>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</si>
  <si>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</si>
  <si>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</si>
  <si>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</si>
  <si>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</si>
  <si>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</si>
  <si>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</si>
  <si>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</si>
  <si>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</si>
  <si>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</si>
  <si>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</si>
  <si>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</si>
  <si>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</si>
  <si>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</si>
  <si>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</si>
  <si>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</si>
  <si>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</si>
  <si>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</si>
  <si>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</si>
  <si>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</si>
  <si>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</si>
  <si>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</si>
  <si>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</si>
  <si>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</si>
  <si>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</si>
  <si>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</si>
  <si>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</si>
  <si>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</si>
  <si>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</si>
  <si>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</si>
  <si>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</si>
  <si>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</si>
  <si>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</si>
  <si>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</si>
  <si>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</si>
  <si>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</si>
  <si>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</si>
  <si>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</si>
  <si>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</si>
  <si>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</si>
  <si>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</si>
  <si>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</si>
  <si>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</si>
  <si>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</si>
  <si>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</si>
  <si>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</si>
  <si>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</si>
  <si>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</si>
  <si>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</si>
  <si>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</si>
  <si>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</si>
  <si>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</si>
  <si>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</si>
  <si>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</si>
  <si>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</si>
  <si>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</si>
  <si>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</si>
  <si>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</si>
  <si>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</si>
  <si>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</si>
  <si>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</si>
  <si>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</si>
  <si>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</si>
  <si>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</si>
  <si>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</si>
  <si>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</si>
  <si>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</si>
  <si>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</si>
  <si>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</si>
  <si>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</si>
  <si>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</si>
  <si>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</si>
  <si>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</si>
  <si>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</si>
  <si>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</si>
  <si>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</si>
  <si>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</si>
  <si>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</si>
  <si>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</si>
  <si>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</si>
  <si>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</si>
  <si>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</si>
  <si>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</si>
  <si>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</si>
  <si>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</si>
  <si>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</si>
  <si>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</si>
  <si>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</si>
  <si>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</si>
  <si>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</si>
  <si>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</si>
  <si>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</si>
  <si>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</si>
  <si>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</si>
  <si>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</si>
  <si>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</si>
  <si>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</si>
  <si>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</si>
  <si>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</si>
  <si>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</si>
  <si>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</si>
  <si>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</si>
  <si>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</si>
  <si>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</si>
  <si>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</si>
  <si>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</si>
  <si>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</si>
  <si>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</si>
  <si>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</si>
  <si>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</si>
  <si>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</si>
  <si>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</si>
  <si>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</si>
  <si>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</si>
  <si>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</si>
  <si>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</si>
  <si>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</si>
  <si>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</si>
  <si>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</si>
  <si>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</si>
  <si>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</si>
  <si>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</si>
  <si>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</si>
  <si>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</si>
  <si>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</si>
  <si>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</si>
  <si>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</si>
  <si>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</si>
  <si>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</si>
  <si>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</si>
  <si>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</si>
  <si>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</si>
  <si>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</si>
  <si>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</si>
  <si>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</si>
  <si>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</si>
  <si>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</si>
  <si>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</si>
  <si>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</si>
  <si>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</si>
  <si>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</si>
  <si>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</si>
  <si>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</si>
  <si>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</si>
  <si>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</si>
  <si>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</si>
  <si>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</si>
  <si>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</si>
  <si>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</si>
  <si>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</si>
  <si>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</si>
  <si>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</si>
  <si>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</si>
  <si>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</si>
  <si>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</si>
  <si>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</si>
  <si>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</si>
  <si>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</si>
  <si>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</si>
  <si>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</si>
  <si>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</si>
  <si>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</si>
  <si>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</si>
  <si>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</si>
  <si>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</si>
  <si>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</si>
  <si>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</si>
  <si>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</si>
  <si>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</si>
  <si>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</si>
  <si>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</si>
  <si>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</si>
  <si>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</si>
  <si>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</si>
  <si>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</si>
  <si>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</si>
  <si>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</si>
  <si>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</si>
  <si>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</si>
  <si>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</si>
  <si>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</si>
  <si>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</si>
  <si>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</si>
  <si>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</si>
  <si>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</si>
  <si>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</si>
  <si>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</si>
  <si>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</si>
  <si>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</si>
  <si>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</si>
  <si>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</si>
  <si>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</si>
  <si>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</si>
  <si>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</si>
  <si>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</si>
  <si>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</si>
  <si>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</si>
  <si>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</si>
  <si>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</si>
  <si>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</si>
  <si>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</si>
  <si>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</si>
  <si>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</si>
  <si>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</si>
  <si>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</si>
  <si>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</si>
  <si>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</si>
  <si>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</si>
  <si>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</si>
  <si>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</si>
  <si>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</si>
  <si>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</si>
  <si>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</si>
  <si>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</si>
  <si>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</si>
  <si>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</si>
  <si>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</si>
  <si>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</si>
  <si>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</si>
  <si>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</si>
  <si>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</si>
  <si>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</si>
  <si>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</si>
  <si>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</si>
  <si>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</si>
  <si>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</si>
  <si>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</si>
  <si>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</si>
  <si>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</si>
  <si>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</si>
  <si>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</si>
  <si>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</si>
  <si>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</si>
  <si>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</si>
  <si>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</si>
  <si>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</si>
  <si>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</si>
  <si>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</si>
  <si>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</si>
  <si>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</si>
  <si>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</si>
  <si>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</si>
  <si>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</si>
  <si>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</si>
  <si>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</si>
  <si>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</si>
  <si>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</si>
  <si>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</si>
  <si>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</si>
  <si>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</si>
  <si>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</si>
  <si>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</si>
  <si>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</si>
  <si>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</si>
  <si>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</si>
  <si>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</si>
  <si>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</si>
  <si>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</si>
  <si>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</si>
  <si>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</si>
  <si>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</si>
  <si>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</si>
  <si>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</si>
  <si>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</si>
  <si>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</si>
  <si>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</si>
  <si>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</si>
  <si>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</si>
  <si>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</si>
  <si>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</si>
  <si>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</si>
  <si>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</si>
  <si>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</si>
  <si>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</si>
  <si>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</si>
  <si>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</si>
  <si>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</si>
  <si>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</si>
  <si>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</si>
  <si>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</si>
  <si>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</si>
  <si>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</si>
  <si>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</si>
  <si>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</si>
  <si>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</si>
  <si>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</si>
  <si>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</si>
  <si>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</si>
  <si>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</si>
  <si>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</si>
  <si>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</si>
  <si>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</si>
  <si>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</si>
  <si>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</si>
  <si>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</si>
  <si>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</si>
  <si>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</si>
  <si>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</si>
  <si>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</si>
  <si>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</si>
  <si>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</si>
  <si>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</si>
  <si>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</si>
  <si>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</si>
  <si>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</si>
  <si>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</si>
  <si>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</si>
  <si>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</si>
  <si>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</si>
  <si>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</si>
  <si>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</si>
  <si>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</si>
  <si>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</si>
  <si>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</si>
  <si>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</si>
  <si>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</si>
  <si>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</si>
  <si>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</si>
  <si>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</si>
  <si>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</si>
  <si>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</si>
  <si>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</si>
  <si>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</si>
  <si>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</si>
  <si>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</si>
  <si>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</si>
  <si>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</si>
  <si>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</si>
  <si>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</si>
  <si>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</si>
  <si>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</si>
  <si>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</si>
  <si>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</si>
  <si>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</si>
  <si>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</si>
  <si>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</si>
  <si>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</si>
  <si>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</si>
  <si>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</si>
  <si>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</si>
  <si>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</si>
  <si>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</si>
  <si>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</si>
  <si>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</si>
  <si>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</si>
  <si>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</si>
  <si>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</si>
  <si>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</si>
  <si>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</si>
  <si>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</si>
  <si>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</si>
  <si>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</si>
  <si>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</si>
  <si>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</si>
  <si>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</si>
  <si>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</si>
  <si>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</si>
  <si>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</si>
  <si>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</si>
  <si>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</si>
  <si>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</si>
  <si>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</si>
  <si>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</si>
  <si>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</si>
  <si>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</si>
  <si>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</si>
  <si>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</si>
  <si>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</si>
  <si>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</si>
  <si>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</si>
  <si>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</si>
  <si>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</si>
  <si>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</si>
  <si>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</si>
  <si>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</si>
  <si>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</si>
  <si>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</si>
  <si>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</si>
  <si>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</si>
  <si>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</si>
  <si>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</si>
  <si>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</si>
  <si>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</si>
  <si>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</si>
  <si>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</si>
  <si>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</si>
  <si>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</si>
  <si>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</si>
  <si>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</si>
  <si>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</si>
  <si>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</si>
  <si>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</si>
  <si>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</si>
  <si>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</si>
  <si>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</si>
  <si>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</si>
  <si>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</si>
  <si>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</si>
  <si>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</si>
  <si>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</si>
  <si>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</si>
  <si>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</si>
  <si>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</si>
  <si>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</si>
  <si>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</si>
  <si>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</si>
  <si>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</si>
  <si>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</si>
  <si>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</si>
  <si>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</si>
  <si>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</si>
  <si>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</si>
  <si>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</si>
  <si>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</si>
  <si>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</si>
  <si>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</si>
  <si>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</si>
  <si>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</si>
  <si>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</si>
  <si>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</si>
  <si>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</si>
  <si>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</si>
  <si>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</si>
  <si>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</si>
  <si>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</si>
  <si>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</si>
  <si>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</si>
  <si>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</si>
  <si>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</si>
  <si>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</si>
  <si>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</si>
  <si>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</si>
  <si>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</si>
  <si>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</si>
  <si>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</si>
  <si>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</si>
  <si>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</si>
  <si>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</si>
  <si>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</si>
  <si>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</si>
  <si>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</si>
  <si>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</si>
  <si>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</si>
  <si>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</si>
  <si>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</si>
  <si>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</si>
  <si>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</si>
  <si>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</si>
  <si>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</si>
  <si>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</si>
  <si>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</si>
  <si>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</si>
  <si>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</si>
  <si>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</si>
  <si>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</si>
  <si>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</si>
  <si>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</si>
  <si>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</si>
  <si>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</si>
  <si>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</si>
  <si>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</si>
  <si>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</si>
  <si>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</si>
  <si>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</si>
  <si>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</si>
  <si>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</si>
  <si>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</si>
  <si>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</si>
  <si>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</si>
  <si>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</si>
  <si>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</si>
  <si>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</si>
  <si>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</si>
  <si>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</si>
  <si>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</si>
  <si>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</si>
  <si>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</si>
  <si>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</si>
  <si>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</si>
  <si>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</si>
  <si>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</si>
  <si>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</si>
  <si>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</si>
  <si>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</si>
  <si>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</si>
  <si>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</si>
  <si>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</si>
  <si>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</si>
  <si>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</si>
  <si>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</si>
  <si>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</si>
  <si>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</si>
  <si>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</si>
  <si>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</si>
  <si>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</si>
  <si>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</si>
  <si>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</si>
  <si>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</si>
  <si>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</si>
  <si>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</si>
  <si>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</si>
  <si>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</si>
  <si>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</si>
  <si>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</si>
  <si>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</si>
  <si>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</si>
  <si>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</si>
  <si>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</si>
  <si>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</si>
  <si>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</si>
  <si>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</si>
  <si>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</si>
  <si>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</si>
  <si>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</si>
  <si>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</si>
  <si>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</si>
  <si>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</si>
  <si>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</si>
  <si>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</si>
  <si>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</si>
  <si>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</si>
  <si>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</si>
  <si>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</si>
  <si>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</si>
  <si>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</si>
  <si>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</si>
  <si>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</si>
  <si>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</si>
  <si>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</si>
  <si>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</si>
  <si>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</si>
  <si>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</si>
  <si>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</si>
  <si>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</si>
  <si>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</si>
  <si>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</si>
  <si>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</si>
  <si>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</si>
  <si>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</si>
  <si>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</si>
  <si>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</si>
  <si>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</si>
  <si>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</si>
  <si>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</si>
  <si>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</si>
  <si>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</si>
  <si>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</si>
  <si>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</si>
  <si>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</si>
  <si>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</si>
  <si>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</si>
  <si>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</si>
  <si>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</si>
  <si>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</si>
  <si>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</si>
  <si>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</si>
  <si>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</si>
  <si>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</si>
  <si>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</si>
  <si>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</si>
  <si>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</si>
  <si>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</si>
  <si>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</si>
  <si>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</si>
  <si>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</si>
  <si>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</si>
  <si>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</si>
  <si>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</si>
  <si>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</si>
  <si>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</si>
  <si>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</si>
  <si>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</si>
  <si>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</si>
  <si>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</si>
  <si>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</si>
  <si>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</si>
  <si>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</si>
  <si>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</si>
  <si>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</si>
  <si>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</si>
  <si>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</si>
  <si>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</si>
  <si>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</si>
  <si>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</si>
  <si>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</si>
  <si>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</si>
  <si>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</si>
  <si>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</si>
  <si>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</si>
  <si>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</si>
  <si>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</si>
  <si>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</si>
  <si>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</si>
  <si>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</si>
  <si>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</si>
  <si>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</si>
  <si>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</si>
  <si>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</si>
  <si>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</si>
  <si>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</si>
  <si>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</si>
  <si>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</si>
  <si>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</si>
  <si>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</si>
  <si>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</si>
  <si>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</si>
  <si>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</si>
  <si>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</si>
  <si>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</si>
  <si>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</si>
  <si>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</si>
  <si>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</si>
  <si>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</si>
  <si>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</si>
  <si>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</si>
  <si>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</si>
  <si>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</si>
  <si>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</si>
  <si>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</si>
  <si>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</si>
  <si>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</si>
  <si>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</si>
  <si>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</si>
  <si>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</si>
  <si>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</si>
  <si>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</si>
  <si>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</si>
  <si>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</si>
  <si>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</si>
  <si>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</si>
  <si>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</si>
  <si>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</si>
  <si>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</si>
  <si>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</si>
  <si>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</si>
  <si>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</si>
  <si>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</si>
  <si>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</si>
  <si>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</si>
  <si>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</si>
  <si>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</si>
  <si>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</si>
  <si>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</si>
  <si>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</si>
  <si>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</si>
  <si>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</si>
  <si>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</si>
  <si>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</si>
  <si>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</si>
  <si>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</si>
  <si>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</si>
  <si>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</si>
  <si>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</si>
  <si>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</si>
  <si>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</si>
  <si>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</si>
  <si>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</si>
  <si>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</si>
  <si>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</si>
  <si>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</si>
  <si>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</si>
  <si>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</si>
  <si>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</si>
  <si>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</si>
  <si>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</si>
  <si>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</si>
  <si>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</si>
  <si>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</si>
  <si>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</si>
  <si>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</si>
  <si>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</si>
  <si>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</si>
  <si>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</si>
  <si>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</si>
  <si>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</si>
  <si>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</si>
  <si>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</si>
  <si>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</si>
  <si>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</si>
  <si>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</si>
  <si>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</si>
  <si>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</si>
  <si>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</si>
  <si>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</si>
  <si>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</si>
  <si>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</si>
  <si>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</si>
  <si>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</si>
  <si>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</si>
  <si>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</si>
  <si>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</si>
  <si>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</si>
  <si>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</si>
  <si>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</si>
  <si>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</si>
  <si>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</si>
  <si>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</si>
  <si>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</si>
  <si>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</si>
  <si>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</si>
  <si>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</si>
  <si>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</si>
  <si>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</si>
  <si>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</si>
  <si>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</si>
  <si>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</si>
  <si>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</si>
  <si>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</si>
  <si>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</si>
  <si>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</si>
  <si>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</si>
  <si>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</si>
  <si>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</si>
  <si>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</si>
  <si>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</si>
  <si>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</si>
  <si>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</si>
  <si>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</si>
  <si>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</si>
  <si>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</si>
  <si>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</si>
  <si>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</si>
  <si>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</si>
  <si>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</si>
  <si>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</si>
  <si>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</si>
  <si>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</si>
  <si>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</si>
  <si>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</si>
  <si>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</si>
  <si>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</si>
  <si>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</si>
  <si>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</si>
  <si>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</si>
  <si>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</si>
  <si>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</si>
  <si>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</si>
  <si>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</si>
  <si>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</si>
  <si>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</si>
  <si>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</si>
  <si>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</si>
  <si>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</si>
  <si>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</si>
  <si>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</si>
  <si>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</si>
  <si>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</si>
  <si>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</si>
  <si>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</si>
  <si>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</si>
  <si>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</si>
  <si>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</si>
  <si>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</si>
  <si>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</si>
  <si>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</si>
  <si>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</si>
  <si>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</si>
  <si>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</si>
  <si>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</si>
  <si>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</si>
  <si>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</si>
  <si>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</si>
  <si>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</si>
  <si>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</si>
  <si>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</si>
  <si>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</si>
  <si>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</si>
  <si>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</si>
  <si>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</si>
  <si>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</si>
  <si>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</si>
  <si>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</si>
  <si>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</si>
  <si>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</si>
  <si>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</si>
  <si>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</si>
  <si>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</si>
  <si>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</si>
  <si>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</si>
  <si>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</si>
  <si>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</si>
  <si>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</si>
  <si>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</si>
  <si>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</si>
  <si>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</si>
  <si>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</si>
  <si>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</si>
  <si>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</si>
  <si>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</si>
  <si>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</si>
  <si>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</si>
  <si>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</si>
  <si>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</si>
  <si>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</si>
  <si>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</si>
  <si>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</si>
  <si>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</si>
  <si>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</si>
  <si>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</si>
  <si>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</si>
  <si>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</si>
  <si>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</si>
  <si>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</si>
  <si>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</si>
  <si>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</si>
  <si>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</si>
  <si>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</si>
  <si>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</si>
  <si>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</si>
  <si>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</si>
  <si>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</si>
  <si>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</si>
  <si>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</si>
  <si>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</si>
  <si>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</si>
  <si>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</si>
  <si>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</si>
  <si>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</si>
  <si>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</si>
  <si>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</si>
  <si>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</si>
  <si>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</si>
  <si>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</si>
  <si>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</si>
  <si>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</si>
  <si>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</si>
  <si>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</si>
  <si>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</si>
  <si>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</si>
  <si>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</si>
  <si>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</si>
  <si>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</si>
  <si>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</si>
  <si>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</si>
  <si>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</si>
  <si>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</si>
  <si>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</si>
  <si>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</si>
  <si>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</si>
  <si>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</si>
  <si>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</si>
  <si>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</si>
  <si>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</si>
  <si>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</si>
  <si>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</si>
  <si>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</si>
  <si>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</si>
  <si>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</si>
  <si>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</si>
  <si>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</si>
  <si>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</si>
  <si>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</si>
  <si>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</si>
  <si>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</si>
  <si>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</si>
  <si>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</si>
  <si>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</si>
  <si>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</si>
  <si>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</si>
  <si>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</si>
  <si>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</si>
  <si>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</si>
  <si>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</si>
  <si>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</si>
  <si>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</si>
  <si>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</si>
  <si>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</si>
  <si>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</si>
  <si>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</si>
  <si>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</si>
  <si>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</si>
  <si>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</si>
  <si>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</si>
  <si>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</si>
  <si>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</si>
  <si>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</si>
  <si>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</si>
  <si>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</si>
  <si>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</si>
  <si>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</si>
  <si>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</si>
  <si>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</si>
  <si>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</si>
  <si>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</si>
  <si>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</si>
  <si>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</si>
  <si>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</si>
  <si>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</si>
  <si>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</si>
  <si>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</si>
  <si>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</si>
  <si>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</si>
  <si>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</si>
  <si>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</si>
  <si>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</si>
  <si>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</si>
  <si>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</si>
  <si>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</si>
  <si>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</si>
  <si>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</si>
  <si>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</si>
  <si>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</si>
  <si>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</si>
  <si>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</si>
  <si>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</si>
  <si>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</si>
  <si>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</si>
  <si>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</si>
  <si>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</si>
  <si>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</si>
  <si>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</si>
  <si>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</si>
  <si>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</si>
  <si>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</si>
  <si>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</si>
  <si>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</si>
  <si>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</si>
  <si>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</si>
  <si>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</si>
  <si>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</si>
  <si>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</si>
  <si>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</si>
  <si>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</si>
  <si>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</si>
  <si>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</si>
  <si>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</si>
  <si>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</si>
  <si>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</si>
  <si>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</si>
  <si>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</si>
  <si>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</si>
  <si>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</si>
  <si>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</si>
  <si>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</si>
  <si>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</si>
  <si>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</si>
  <si>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</si>
  <si>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</si>
  <si>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</si>
  <si>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</si>
  <si>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</si>
  <si>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</si>
  <si>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</si>
  <si>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</si>
  <si>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</si>
  <si>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</si>
  <si>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</si>
  <si>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</si>
  <si>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</si>
  <si>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</si>
  <si>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</si>
  <si>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</si>
  <si>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</si>
  <si>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</si>
  <si>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</si>
  <si>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</si>
  <si>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</si>
  <si>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</si>
  <si>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</si>
  <si>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</si>
  <si>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</si>
  <si>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</si>
  <si>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</si>
  <si>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</si>
  <si>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</si>
  <si>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</si>
  <si>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</si>
  <si>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</si>
  <si>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</si>
  <si>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</si>
  <si>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</si>
  <si>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</si>
  <si>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</si>
  <si>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</si>
  <si>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</si>
  <si>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</si>
  <si>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</si>
  <si>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</si>
  <si>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</si>
  <si>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</si>
  <si>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</si>
  <si>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</si>
  <si>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</si>
  <si>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</si>
  <si>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</si>
  <si>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</si>
  <si>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</si>
  <si>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</si>
  <si>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</si>
  <si>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</si>
  <si>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</si>
  <si>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</si>
  <si>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</si>
  <si>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</si>
  <si>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</si>
  <si>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</si>
  <si>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</si>
  <si>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</si>
  <si>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</si>
  <si>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</si>
  <si>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</si>
  <si>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</si>
  <si>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</si>
  <si>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</si>
  <si>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</si>
  <si>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</si>
  <si>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</si>
  <si>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</si>
  <si>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</si>
  <si>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</si>
  <si>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</si>
  <si>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</si>
  <si>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</si>
  <si>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</si>
  <si>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</si>
  <si>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</si>
  <si>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</si>
  <si>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</si>
  <si>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</si>
  <si>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</si>
  <si>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</si>
  <si>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</si>
  <si>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</si>
  <si>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</si>
  <si>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</si>
  <si>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</si>
  <si>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</si>
  <si>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</si>
  <si>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</si>
  <si>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</si>
  <si>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</si>
  <si>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</si>
  <si>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</si>
  <si>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</si>
  <si>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</si>
  <si>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</si>
  <si>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</si>
  <si>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</si>
  <si>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</si>
  <si>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</si>
  <si>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</si>
  <si>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</si>
  <si>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</si>
  <si>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</si>
  <si>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</si>
  <si>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</si>
  <si>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</si>
  <si>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</si>
  <si>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</si>
  <si>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</si>
  <si>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</si>
  <si>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</si>
  <si>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</si>
  <si>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</si>
  <si>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</si>
  <si>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</si>
  <si>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</si>
  <si>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</si>
  <si>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</si>
  <si>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</si>
  <si>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</si>
  <si>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</si>
  <si>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</si>
  <si>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</si>
  <si>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</si>
  <si>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</si>
  <si>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</si>
  <si>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</si>
  <si>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</si>
  <si>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</si>
  <si>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</si>
  <si>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</si>
  <si>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</si>
  <si>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</si>
  <si>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</si>
  <si>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</si>
  <si>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</si>
  <si>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</si>
  <si>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</si>
  <si>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</si>
  <si>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</si>
  <si>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</si>
  <si>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</si>
  <si>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</si>
  <si>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</si>
  <si>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</si>
  <si>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</si>
  <si>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</si>
  <si>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</si>
  <si>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</si>
  <si>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</si>
  <si>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</si>
  <si>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</si>
  <si>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</si>
  <si>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</si>
  <si>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</si>
  <si>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</si>
  <si>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</si>
  <si>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</si>
  <si>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</si>
  <si>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</si>
  <si>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</si>
  <si>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</si>
  <si>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</si>
  <si>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</si>
  <si>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</si>
  <si>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</si>
  <si>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</si>
  <si>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</si>
  <si>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</si>
  <si>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</si>
  <si>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</si>
  <si>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</si>
  <si>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</si>
  <si>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</si>
  <si>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</si>
  <si>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</si>
  <si>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</si>
  <si>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</si>
  <si>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</si>
  <si>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</si>
  <si>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</si>
  <si>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</si>
  <si>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</si>
  <si>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</si>
  <si>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</si>
  <si>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</si>
  <si>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</si>
  <si>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</si>
  <si>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</si>
  <si>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</si>
  <si>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</si>
  <si>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</si>
  <si>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</si>
  <si>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</si>
  <si>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</si>
  <si>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</si>
  <si>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</si>
  <si>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</si>
  <si>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</si>
  <si>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</si>
  <si>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</si>
  <si>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</si>
  <si>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</si>
  <si>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</si>
  <si>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</si>
  <si>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</si>
  <si>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</si>
  <si>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</si>
  <si>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</si>
  <si>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</si>
  <si>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</si>
  <si>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</si>
  <si>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</si>
  <si>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</si>
  <si>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</si>
  <si>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</si>
  <si>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</si>
  <si>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</si>
  <si>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</si>
  <si>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</si>
  <si>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</si>
  <si>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</si>
  <si>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</si>
  <si>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</si>
  <si>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</si>
  <si>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</si>
  <si>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</si>
  <si>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</si>
  <si>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</si>
  <si>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</si>
  <si>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</si>
  <si>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</si>
  <si>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</si>
  <si>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</si>
  <si>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</si>
  <si>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</si>
  <si>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</si>
  <si>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</si>
  <si>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</si>
  <si>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</si>
  <si>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</si>
  <si>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</si>
  <si>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</si>
  <si>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</si>
  <si>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</si>
  <si>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</si>
  <si>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</si>
  <si>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</si>
  <si>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</si>
  <si>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</si>
  <si>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</si>
  <si>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</si>
  <si>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</si>
  <si>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</si>
  <si>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</si>
  <si>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</si>
  <si>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</si>
  <si>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</si>
  <si>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</si>
  <si>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</si>
  <si>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</si>
  <si>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</si>
  <si>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</si>
  <si>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</si>
  <si>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</si>
  <si>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</si>
  <si>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</si>
  <si>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</si>
  <si>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</si>
  <si>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</si>
  <si>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</si>
  <si>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</si>
  <si>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</si>
  <si>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</si>
  <si>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</si>
  <si>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</si>
  <si>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</si>
  <si>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</si>
  <si>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</si>
  <si>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</si>
  <si>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</si>
  <si>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</si>
  <si>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</si>
  <si>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</si>
  <si>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</si>
  <si>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</si>
  <si>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</si>
  <si>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</si>
  <si>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</si>
  <si>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</si>
  <si>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</si>
  <si>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</si>
  <si>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</si>
  <si>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</si>
  <si>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</si>
  <si>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</si>
  <si>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</si>
  <si>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</si>
  <si>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</si>
  <si>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</si>
  <si>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</si>
  <si>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</si>
  <si>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</si>
  <si>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</si>
  <si>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</si>
  <si>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</si>
  <si>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</si>
  <si>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</si>
  <si>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</si>
  <si>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</si>
  <si>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</si>
  <si>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</si>
  <si>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</si>
  <si>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</si>
  <si>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</si>
  <si>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</si>
  <si>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</si>
  <si>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</si>
  <si>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</si>
  <si>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</si>
  <si>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</si>
  <si>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</si>
  <si>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</si>
  <si>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</si>
  <si>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</si>
  <si>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</si>
  <si>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</si>
  <si>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</si>
  <si>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</si>
  <si>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</si>
  <si>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</si>
  <si>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</si>
  <si>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</si>
  <si>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</si>
  <si>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</si>
  <si>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</si>
  <si>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</si>
  <si>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</si>
  <si>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</si>
  <si>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</si>
  <si>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</si>
  <si>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</si>
  <si>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</si>
  <si>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</si>
  <si>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</si>
  <si>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</si>
  <si>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</si>
  <si>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</si>
  <si>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</si>
  <si>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</si>
  <si>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</si>
  <si>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</si>
  <si>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</si>
  <si>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</si>
  <si>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</si>
  <si>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</si>
  <si>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</si>
  <si>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</si>
  <si>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</si>
  <si>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</si>
  <si>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</si>
  <si>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</si>
  <si>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</si>
  <si>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</si>
  <si>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</si>
  <si>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</si>
  <si>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</si>
  <si>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</si>
  <si>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</si>
  <si>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</si>
  <si>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</si>
  <si>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</si>
  <si>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</si>
  <si>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</si>
  <si>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</si>
  <si>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</si>
  <si>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</si>
  <si>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</si>
  <si>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</si>
  <si>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</si>
  <si>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</si>
  <si>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</si>
  <si>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</si>
  <si>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</si>
  <si>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</si>
  <si>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</si>
  <si>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</si>
  <si>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</si>
  <si>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</si>
  <si>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</si>
  <si>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</si>
  <si>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</si>
  <si>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</si>
  <si>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</si>
  <si>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</si>
  <si>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</si>
  <si>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</si>
  <si>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</si>
  <si>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</si>
  <si>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</si>
  <si>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</si>
  <si>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</si>
  <si>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</si>
  <si>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</si>
  <si>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</si>
  <si>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</si>
  <si>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</si>
  <si>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</si>
  <si>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</si>
  <si>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</si>
  <si>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</si>
  <si>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</si>
  <si>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</si>
  <si>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</si>
  <si>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</si>
  <si>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</si>
  <si>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</si>
  <si>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</si>
  <si>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</si>
  <si>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</si>
  <si>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</si>
  <si>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</si>
  <si>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</si>
  <si>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</si>
  <si>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</si>
  <si>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</si>
  <si>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</si>
  <si>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</si>
  <si>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</si>
  <si>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</si>
  <si>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</si>
  <si>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</si>
  <si>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</si>
  <si>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</si>
  <si>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</si>
  <si>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</si>
  <si>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</si>
  <si>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</si>
  <si>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</si>
  <si>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</si>
  <si>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</si>
  <si>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</si>
  <si>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</si>
  <si>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</si>
  <si>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</si>
  <si>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</si>
  <si>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</si>
  <si>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</si>
  <si>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</si>
  <si>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</si>
  <si>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</si>
  <si>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</si>
  <si>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</si>
  <si>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</si>
  <si>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</si>
  <si>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</si>
  <si>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</si>
  <si>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</si>
  <si>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</si>
  <si>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</si>
  <si>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</si>
  <si>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</si>
  <si>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</si>
  <si>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</si>
  <si>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</si>
  <si>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</si>
  <si>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</si>
  <si>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</si>
  <si>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</si>
  <si>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</si>
  <si>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</si>
  <si>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</si>
  <si>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</si>
  <si>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</si>
  <si>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</si>
  <si>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</si>
  <si>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</si>
  <si>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</si>
  <si>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</si>
  <si>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</si>
  <si>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</si>
  <si>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</si>
  <si>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</si>
  <si>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</si>
  <si>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</si>
  <si>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</si>
  <si>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</si>
  <si>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</si>
  <si>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</si>
  <si>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</si>
  <si>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</si>
  <si>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</si>
  <si>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</si>
  <si>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</si>
  <si>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</si>
  <si>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</si>
  <si>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</si>
  <si>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</si>
  <si>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</si>
  <si>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</si>
  <si>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</si>
  <si>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</si>
  <si>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</si>
  <si>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</si>
  <si>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</si>
  <si>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</si>
  <si>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</si>
  <si>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</si>
  <si>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</si>
  <si>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</si>
  <si>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</si>
  <si>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</si>
  <si>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</si>
  <si>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</si>
  <si>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</si>
  <si>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</si>
  <si>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</si>
  <si>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</si>
  <si>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</si>
  <si>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</si>
  <si>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</si>
  <si>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</si>
  <si>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</si>
  <si>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</si>
  <si>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</si>
  <si>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</si>
  <si>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</si>
  <si>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</si>
  <si>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</si>
  <si>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</si>
  <si>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</si>
  <si>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</si>
  <si>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</si>
  <si>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</si>
  <si>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</si>
  <si>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</si>
  <si>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</si>
  <si>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</si>
  <si>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</si>
  <si>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</si>
  <si>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</si>
  <si>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</si>
  <si>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</si>
  <si>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</si>
  <si>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</si>
  <si>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</si>
  <si>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</si>
  <si>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</si>
  <si>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</si>
  <si>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</si>
  <si>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</si>
  <si>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</si>
  <si>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</si>
  <si>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</si>
  <si>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</si>
  <si>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</si>
  <si>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</si>
  <si>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</si>
  <si>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</si>
  <si>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</si>
  <si>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</si>
  <si>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</si>
  <si>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</si>
  <si>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</si>
  <si>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</si>
  <si>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</si>
  <si>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</si>
  <si>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</si>
  <si>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</si>
  <si>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</si>
  <si>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</si>
  <si>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</si>
  <si>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</si>
  <si>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</si>
  <si>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</si>
  <si>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</si>
  <si>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</si>
  <si>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</si>
  <si>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</si>
  <si>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</si>
  <si>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</si>
  <si>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</si>
  <si>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</si>
  <si>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</si>
  <si>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</si>
  <si>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</si>
  <si>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</si>
  <si>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</si>
  <si>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</si>
  <si>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</si>
  <si>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</si>
  <si>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</si>
  <si>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</si>
  <si>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</si>
  <si>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</si>
  <si>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</si>
  <si>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</si>
  <si>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</si>
  <si>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</si>
  <si>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</si>
  <si>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</si>
  <si>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</si>
  <si>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</si>
  <si>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</si>
  <si>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</si>
  <si>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</si>
  <si>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</si>
  <si>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</si>
  <si>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</si>
  <si>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</si>
  <si>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</si>
  <si>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</si>
  <si>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</si>
  <si>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</si>
  <si>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</si>
  <si>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</si>
  <si>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</si>
  <si>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</si>
  <si>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</si>
  <si>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</si>
  <si>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</si>
  <si>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</si>
  <si>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</si>
  <si>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</si>
  <si>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</si>
  <si>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</si>
  <si>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</si>
  <si>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</si>
  <si>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</si>
  <si>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</si>
  <si>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</si>
  <si>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</si>
  <si>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</si>
  <si>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</si>
  <si>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</si>
  <si>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</si>
  <si>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</si>
  <si>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</si>
  <si>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</si>
  <si>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</si>
  <si>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</si>
  <si>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</si>
  <si>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</si>
  <si>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</si>
  <si>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</si>
  <si>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</si>
  <si>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</si>
  <si>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</si>
  <si>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</si>
  <si>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</si>
  <si>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</si>
  <si>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</si>
  <si>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</si>
  <si>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</si>
  <si>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</si>
  <si>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</si>
  <si>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</si>
  <si>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</si>
  <si>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</si>
  <si>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</si>
  <si>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</si>
  <si>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</si>
  <si>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</si>
  <si>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</si>
  <si>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</si>
  <si>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</si>
  <si>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</si>
  <si>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</si>
  <si>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</si>
  <si>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</si>
  <si>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</si>
  <si>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</si>
  <si>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</si>
  <si>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</si>
  <si>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</si>
  <si>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</si>
  <si>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</si>
  <si>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</si>
  <si>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</si>
  <si>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</si>
  <si>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</si>
  <si>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</si>
  <si>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</si>
  <si>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</si>
  <si>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</si>
  <si>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</si>
  <si>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</si>
  <si>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</si>
  <si>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</si>
  <si>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</si>
  <si>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</si>
  <si>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</si>
  <si>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</si>
  <si>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</si>
  <si>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</si>
  <si>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</si>
  <si>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</si>
  <si>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</si>
  <si>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</si>
  <si>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</si>
  <si>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</si>
  <si>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</si>
  <si>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</si>
  <si>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</si>
  <si>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</si>
  <si>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</si>
  <si>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</si>
  <si>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</si>
  <si>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</si>
  <si>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</si>
  <si>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</si>
  <si>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</si>
  <si>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</si>
  <si>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</si>
  <si>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</si>
  <si>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</si>
  <si>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</si>
  <si>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</si>
  <si>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</si>
  <si>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</si>
  <si>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</si>
  <si>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</si>
  <si>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</si>
  <si>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</si>
  <si>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</si>
  <si>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</si>
  <si>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</si>
  <si>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</si>
  <si>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</si>
  <si>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</si>
  <si>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</si>
  <si>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</si>
  <si>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</si>
  <si>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</si>
  <si>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</si>
  <si>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</si>
  <si>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</si>
  <si>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</si>
  <si>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</si>
  <si>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</si>
  <si>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</si>
  <si>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</si>
  <si>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</si>
  <si>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</si>
  <si>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</si>
  <si>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</si>
  <si>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</si>
  <si>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</si>
  <si>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</si>
  <si>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</si>
  <si>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</si>
  <si>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</si>
  <si>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</si>
  <si>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</si>
  <si>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</si>
  <si>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</si>
  <si>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</si>
  <si>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</si>
  <si>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</si>
  <si>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</si>
  <si>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</si>
  <si>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</si>
  <si>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</si>
  <si>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</si>
  <si>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</si>
  <si>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</si>
  <si>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</si>
  <si>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</si>
  <si>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</si>
  <si>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</si>
  <si>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</si>
  <si>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</si>
  <si>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</si>
  <si>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</si>
  <si>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</si>
  <si>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</si>
  <si>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</si>
  <si>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</si>
  <si>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</si>
  <si>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</si>
  <si>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</si>
  <si>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</si>
  <si>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</si>
  <si>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</si>
  <si>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</si>
  <si>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</si>
  <si>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</si>
  <si>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</si>
  <si>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</si>
  <si>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</si>
  <si>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</si>
  <si>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</si>
  <si>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</si>
  <si>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</si>
  <si>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</si>
  <si>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</si>
  <si>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</si>
  <si>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</si>
  <si>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</si>
  <si>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</si>
  <si>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</si>
  <si>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</si>
  <si>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</si>
  <si>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</si>
  <si>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</si>
  <si>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</si>
  <si>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</si>
  <si>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</si>
  <si>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</si>
  <si>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</si>
  <si>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</si>
  <si>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</si>
  <si>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</si>
  <si>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</si>
  <si>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</si>
  <si>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</si>
  <si>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</si>
  <si>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</si>
  <si>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</si>
  <si>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</si>
  <si>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</si>
  <si>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</si>
  <si>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</si>
  <si>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</si>
  <si>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</si>
  <si>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</si>
  <si>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</si>
  <si>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</si>
  <si>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</si>
  <si>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</si>
  <si>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</si>
  <si>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</si>
  <si>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</si>
  <si>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</si>
  <si>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</si>
  <si>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</si>
  <si>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</si>
  <si>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</si>
  <si>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</si>
  <si>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</si>
  <si>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</si>
  <si>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</si>
  <si>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</si>
  <si>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</si>
  <si>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</si>
  <si>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</si>
  <si>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</si>
  <si>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</si>
  <si>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</si>
  <si>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</si>
  <si>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</si>
  <si>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</si>
  <si>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</si>
  <si>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</si>
  <si>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</si>
  <si>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</si>
  <si>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</si>
  <si>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</si>
  <si>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</si>
  <si>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</si>
  <si>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</si>
  <si>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</si>
  <si>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</si>
  <si>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</si>
  <si>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</si>
  <si>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</si>
  <si>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</si>
  <si>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</si>
  <si>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</si>
  <si>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</si>
  <si>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</si>
  <si>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</si>
  <si>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</si>
  <si>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</si>
  <si>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</si>
  <si>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</si>
  <si>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</si>
  <si>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</si>
  <si>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</si>
  <si>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</si>
  <si>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</si>
  <si>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</si>
  <si>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</si>
  <si>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</si>
  <si>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</si>
  <si>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</si>
  <si>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</si>
  <si>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</si>
  <si>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</si>
  <si>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</si>
  <si>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</si>
  <si>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</si>
  <si>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</si>
  <si>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</si>
  <si>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</si>
  <si>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</si>
  <si>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</si>
  <si>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</si>
  <si>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</si>
  <si>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</si>
  <si>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</si>
  <si>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</si>
  <si>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</si>
  <si>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</si>
  <si>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</si>
  <si>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</si>
  <si>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</si>
  <si>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</si>
  <si>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</si>
  <si>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</si>
  <si>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</si>
  <si>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</si>
  <si>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</si>
  <si>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</si>
  <si>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</si>
  <si>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</si>
  <si>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</si>
  <si>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</si>
  <si>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</si>
  <si>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</si>
  <si>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</si>
  <si>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</si>
  <si>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</si>
  <si>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</si>
  <si>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</si>
  <si>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</si>
  <si>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</si>
  <si>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</si>
  <si>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</si>
  <si>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</si>
  <si>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</si>
  <si>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</si>
  <si>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</si>
  <si>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</si>
  <si>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</si>
  <si>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</si>
  <si>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</si>
  <si>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</si>
  <si>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</si>
  <si>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</si>
  <si>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</si>
  <si>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</si>
  <si>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</si>
  <si>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</si>
  <si>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</si>
  <si>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</si>
  <si>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</si>
  <si>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</si>
  <si>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</si>
  <si>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</si>
  <si>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</si>
  <si>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</si>
  <si>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</si>
  <si>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</si>
  <si>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</si>
  <si>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</si>
  <si>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</si>
  <si>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</si>
  <si>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</si>
  <si>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</si>
  <si>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</si>
  <si>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</si>
  <si>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</si>
  <si>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</si>
  <si>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</si>
  <si>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</si>
  <si>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</si>
  <si>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</si>
  <si>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</si>
  <si>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</si>
  <si>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</si>
  <si>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</si>
  <si>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</si>
  <si>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</si>
  <si>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</si>
  <si>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</si>
  <si>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</si>
  <si>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</si>
  <si>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</si>
  <si>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</si>
  <si>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</si>
  <si>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</si>
  <si>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</si>
  <si>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</si>
  <si>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</si>
  <si>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</si>
  <si>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</si>
  <si>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</si>
  <si>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</si>
  <si>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</si>
  <si>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</si>
  <si>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</si>
  <si>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</si>
  <si>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</si>
  <si>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</si>
  <si>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</si>
  <si>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</si>
  <si>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</si>
  <si>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</si>
  <si>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</si>
  <si>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</si>
  <si>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</si>
  <si>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</si>
  <si>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</si>
  <si>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</si>
  <si>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</si>
  <si>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</si>
  <si>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</si>
  <si>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</si>
  <si>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</si>
  <si>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</si>
  <si>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</si>
  <si>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</si>
  <si>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</si>
  <si>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</si>
  <si>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</si>
  <si>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</si>
  <si>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</si>
  <si>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</si>
  <si>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</si>
  <si>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</si>
  <si>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</si>
  <si>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</si>
  <si>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</si>
  <si>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</si>
  <si>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</si>
  <si>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</si>
  <si>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</si>
  <si>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</si>
  <si>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</si>
  <si>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</si>
  <si>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</si>
  <si>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</si>
  <si>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</si>
  <si>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</si>
  <si>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</si>
  <si>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</si>
  <si>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</si>
  <si>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</si>
  <si>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</si>
  <si>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</si>
  <si>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</si>
  <si>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</si>
  <si>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</si>
  <si>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</si>
  <si>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</si>
  <si>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</si>
  <si>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</si>
  <si>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</si>
  <si>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</si>
  <si>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</si>
  <si>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</si>
  <si>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</si>
  <si>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</si>
  <si>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</si>
  <si>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</si>
  <si>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</si>
  <si>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</si>
  <si>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</si>
  <si>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</si>
  <si>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</si>
  <si>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</si>
  <si>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</si>
  <si>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</si>
  <si>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</si>
  <si>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</si>
  <si>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</si>
  <si>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</si>
  <si>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</si>
  <si>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</si>
  <si>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</si>
  <si>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</si>
  <si>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</si>
  <si>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</si>
  <si>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</si>
  <si>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</si>
  <si>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</si>
  <si>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</si>
  <si>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</si>
  <si>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</si>
  <si>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</si>
  <si>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</si>
  <si>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</si>
  <si>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</si>
  <si>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</si>
  <si>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</si>
  <si>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</si>
  <si>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</si>
  <si>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</si>
  <si>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</si>
  <si>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</si>
  <si>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</si>
  <si>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</si>
  <si>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</si>
  <si>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</si>
  <si>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</si>
  <si>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</si>
  <si>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</si>
  <si>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</si>
  <si>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</si>
  <si>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</si>
  <si>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</si>
  <si>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</si>
  <si>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</si>
  <si>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</si>
  <si>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</si>
  <si>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</si>
  <si>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</si>
  <si>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</si>
  <si>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</si>
  <si>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</si>
  <si>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</si>
  <si>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</si>
  <si>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</si>
  <si>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</si>
  <si>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</si>
  <si>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</si>
  <si>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</si>
  <si>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</si>
  <si>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</si>
  <si>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</si>
  <si>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</si>
  <si>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</si>
  <si>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</si>
  <si>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</si>
  <si>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</si>
  <si>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</si>
  <si>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</si>
  <si>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</si>
  <si>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</si>
  <si>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</si>
  <si>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</si>
  <si>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</si>
  <si>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</si>
  <si>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</si>
  <si>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</si>
  <si>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</si>
  <si>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</si>
  <si>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</si>
  <si>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</si>
  <si>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</si>
  <si>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</si>
  <si>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</si>
  <si>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</si>
  <si>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</si>
  <si>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</si>
  <si>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</si>
  <si>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</si>
  <si>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</si>
  <si>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</si>
  <si>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</si>
  <si>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</si>
  <si>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</si>
  <si>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</si>
  <si>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</si>
  <si>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</si>
  <si>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</si>
  <si>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</si>
  <si>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</si>
  <si>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</si>
  <si>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</si>
  <si>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</si>
  <si>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</si>
  <si>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</si>
  <si>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</si>
  <si>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</si>
  <si>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</si>
  <si>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</si>
  <si>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</si>
  <si>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</si>
  <si>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</si>
  <si>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</si>
  <si>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</si>
  <si>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</si>
  <si>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</si>
  <si>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</si>
  <si>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</si>
  <si>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</si>
  <si>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</si>
  <si>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</si>
  <si>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</si>
  <si>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</si>
  <si>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</si>
  <si>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</si>
  <si>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</si>
  <si>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</si>
  <si>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</si>
  <si>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</si>
  <si>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</si>
  <si>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</si>
  <si>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</si>
  <si>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</si>
  <si>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</si>
  <si>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</si>
  <si>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</si>
  <si>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</si>
  <si>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</si>
  <si>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</si>
  <si>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</si>
  <si>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</si>
  <si>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</si>
  <si>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</si>
  <si>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</si>
  <si>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</si>
  <si>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</si>
  <si>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</si>
  <si>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</si>
  <si>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</si>
  <si>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</si>
  <si>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</si>
  <si>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</si>
  <si>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</si>
  <si>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</si>
  <si>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</si>
  <si>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</si>
  <si>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</si>
  <si>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</si>
  <si>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</si>
  <si>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</si>
  <si>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</si>
  <si>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</si>
  <si>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</si>
  <si>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</si>
  <si>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</si>
  <si>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</si>
  <si>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</si>
  <si>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</si>
  <si>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</si>
  <si>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</si>
  <si>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</si>
  <si>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</si>
  <si>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</si>
  <si>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</si>
  <si>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</si>
  <si>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</si>
  <si>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</si>
  <si>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</si>
  <si>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</si>
  <si>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</si>
  <si>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</si>
  <si>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</si>
  <si>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</si>
  <si>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</si>
  <si>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</si>
  <si>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</si>
  <si>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</si>
  <si>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</si>
  <si>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</si>
  <si>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</si>
  <si>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</si>
  <si>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</si>
  <si>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</si>
  <si>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</si>
  <si>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</si>
  <si>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</si>
  <si>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</si>
  <si>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</si>
  <si>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</si>
  <si>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</si>
  <si>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</si>
  <si>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</si>
  <si>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</si>
  <si>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</si>
  <si>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</si>
  <si>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</si>
  <si>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</si>
  <si>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</si>
  <si>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</si>
  <si>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</si>
  <si>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</si>
  <si>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</si>
  <si>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</si>
  <si>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</si>
  <si>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</si>
  <si>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</si>
  <si>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</si>
  <si>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</si>
  <si>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</si>
  <si>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</si>
  <si>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</si>
  <si>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</si>
  <si>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</si>
  <si>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</si>
  <si>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</si>
  <si>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</si>
  <si>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</si>
  <si>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</si>
  <si>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</si>
  <si>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</si>
  <si>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</si>
  <si>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</si>
  <si>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</si>
  <si>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</si>
  <si>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</si>
  <si>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</si>
  <si>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</si>
  <si>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</si>
  <si>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</si>
  <si>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</si>
  <si>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</si>
  <si>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</si>
  <si>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</si>
  <si>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</si>
  <si>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</si>
  <si>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</si>
  <si>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</si>
  <si>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</si>
  <si>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</si>
  <si>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</si>
  <si>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</si>
  <si>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</si>
  <si>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</si>
  <si>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</si>
  <si>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</si>
  <si>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</si>
  <si>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</si>
  <si>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</si>
  <si>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</si>
  <si>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</si>
  <si>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</si>
  <si>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</si>
  <si>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</si>
  <si>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</si>
  <si>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</si>
  <si>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</si>
  <si>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</si>
  <si>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</si>
  <si>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</si>
  <si>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</si>
  <si>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</si>
  <si>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</si>
  <si>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</si>
  <si>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</si>
  <si>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</si>
  <si>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</si>
  <si>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</si>
  <si>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</si>
  <si>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</si>
  <si>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</si>
  <si>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</si>
  <si>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</si>
  <si>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</si>
  <si>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</si>
  <si>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</si>
  <si>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</si>
  <si>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</si>
  <si>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</si>
  <si>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</si>
  <si>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</si>
  <si>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</si>
  <si>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</si>
  <si>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</si>
  <si>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</si>
  <si>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</si>
  <si>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</si>
  <si>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</si>
  <si>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</si>
  <si>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</si>
  <si>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</si>
  <si>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</si>
  <si>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</si>
  <si>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</si>
  <si>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</si>
  <si>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</si>
  <si>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</si>
  <si>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</si>
  <si>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</si>
  <si>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</si>
  <si>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</si>
  <si>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</si>
  <si>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</si>
  <si>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</si>
  <si>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</si>
  <si>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</si>
  <si>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</si>
  <si>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</si>
  <si>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</si>
  <si>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</si>
  <si>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</si>
  <si>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</si>
  <si>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</si>
  <si>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</si>
  <si>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</si>
  <si>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</si>
  <si>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</si>
  <si>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</si>
  <si>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</si>
  <si>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</si>
  <si>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</si>
  <si>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</si>
  <si>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</si>
  <si>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</si>
  <si>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</si>
  <si>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</si>
  <si>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</si>
  <si>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</si>
  <si>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</si>
  <si>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</si>
  <si>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</si>
  <si>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</si>
  <si>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</si>
  <si>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</si>
  <si>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</si>
  <si>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</si>
  <si>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</si>
  <si>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</si>
  <si>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</si>
  <si>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</si>
  <si>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</si>
  <si>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</si>
  <si>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</si>
  <si>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</si>
  <si>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</si>
  <si>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</si>
  <si>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</si>
  <si>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</si>
  <si>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</si>
  <si>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</si>
  <si>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</si>
  <si>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</si>
  <si>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</si>
  <si>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</si>
  <si>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</si>
  <si>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</si>
  <si>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</si>
  <si>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</si>
  <si>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</si>
  <si>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</si>
  <si>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</si>
  <si>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</si>
  <si>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</si>
  <si>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</si>
  <si>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</si>
  <si>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</si>
  <si>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</si>
  <si>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</si>
  <si>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</si>
  <si>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</si>
  <si>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</si>
  <si>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</si>
  <si>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</si>
  <si>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</si>
  <si>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</si>
  <si>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</si>
  <si>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</si>
  <si>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</si>
  <si>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</si>
  <si>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</si>
  <si>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</si>
  <si>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</si>
  <si>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</si>
  <si>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</si>
  <si>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</si>
  <si>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</si>
  <si>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</si>
  <si>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</si>
  <si>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</si>
  <si>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</si>
  <si>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</si>
  <si>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</si>
  <si>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</si>
  <si>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</si>
  <si>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</si>
  <si>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</si>
  <si>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</si>
  <si>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</si>
  <si>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</si>
  <si>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</si>
  <si>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</si>
  <si>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</si>
  <si>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</si>
  <si>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</si>
  <si>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</si>
  <si>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</si>
  <si>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</si>
  <si>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</si>
  <si>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</si>
  <si>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</si>
  <si>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</si>
  <si>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</si>
  <si>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</si>
  <si>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</si>
  <si>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</si>
  <si>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</si>
  <si>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</si>
  <si>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</si>
  <si>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</si>
  <si>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</si>
  <si>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</si>
  <si>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</si>
  <si>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</si>
  <si>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</si>
  <si>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</si>
  <si>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</si>
  <si>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</si>
  <si>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</si>
  <si>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</si>
  <si>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</si>
  <si>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</si>
  <si>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</si>
  <si>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</si>
  <si>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</si>
  <si>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</si>
  <si>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</si>
  <si>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</si>
  <si>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</si>
  <si>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</si>
  <si>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</si>
  <si>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</si>
  <si>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</si>
  <si>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</si>
  <si>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</si>
  <si>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</si>
  <si>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</si>
  <si>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</si>
  <si>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</si>
  <si>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</si>
  <si>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</si>
  <si>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</si>
  <si>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</si>
  <si>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</si>
  <si>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</si>
  <si>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</si>
  <si>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</si>
  <si>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</si>
  <si>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</si>
  <si>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</si>
  <si>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</si>
  <si>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</si>
  <si>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</si>
  <si>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</si>
  <si>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</si>
  <si>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</si>
  <si>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</si>
  <si>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</si>
  <si>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</si>
  <si>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</si>
  <si>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</si>
  <si>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</si>
  <si>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</si>
  <si>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</si>
  <si>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</si>
  <si>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</si>
  <si>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</si>
  <si>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</si>
  <si>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</si>
  <si>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</si>
  <si>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</si>
  <si>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</si>
  <si>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</si>
  <si>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</si>
  <si>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</si>
  <si>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</si>
  <si>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</si>
  <si>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</si>
  <si>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</si>
  <si>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</si>
  <si>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</si>
  <si>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</si>
  <si>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</si>
  <si>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</si>
  <si>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</si>
  <si>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</si>
  <si>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</si>
  <si>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</si>
  <si>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</si>
  <si>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</si>
  <si>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</si>
  <si>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</si>
  <si>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</si>
  <si>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</si>
  <si>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</si>
  <si>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</si>
  <si>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</si>
  <si>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</si>
  <si>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</si>
  <si>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</si>
  <si>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</si>
  <si>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</si>
  <si>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</si>
  <si>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</si>
  <si>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</si>
  <si>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</si>
  <si>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</si>
  <si>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</si>
  <si>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</si>
  <si>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</si>
  <si>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</si>
  <si>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</si>
  <si>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</si>
  <si>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</si>
  <si>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</si>
  <si>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</si>
  <si>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</si>
  <si>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</si>
  <si>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</si>
  <si>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</si>
  <si>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</si>
  <si>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</si>
  <si>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</si>
  <si>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</si>
  <si>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</si>
  <si>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</si>
  <si>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</si>
  <si>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</si>
  <si>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</si>
  <si>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</si>
  <si>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</si>
  <si>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</si>
  <si>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</si>
  <si>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</si>
  <si>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</si>
  <si>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</si>
  <si>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</si>
  <si>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</si>
  <si>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</si>
  <si>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</si>
  <si>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</si>
  <si>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</si>
  <si>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</si>
  <si>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</si>
  <si>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</si>
  <si>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</si>
  <si>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</si>
  <si>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</si>
  <si>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</si>
  <si>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</si>
  <si>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</si>
  <si>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</si>
  <si>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</si>
  <si>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</si>
  <si>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</si>
  <si>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</si>
  <si>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</si>
  <si>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</si>
  <si>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</si>
  <si>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</si>
  <si>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</si>
  <si>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</si>
  <si>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</si>
  <si>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</si>
  <si>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</si>
  <si>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</si>
  <si>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</si>
  <si>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</si>
  <si>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</si>
  <si>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</si>
  <si>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</si>
  <si>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</si>
  <si>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</si>
  <si>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</si>
  <si>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</si>
  <si>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</si>
  <si>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</si>
  <si>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</si>
  <si>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</si>
  <si>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</si>
  <si>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</si>
  <si>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</si>
  <si>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</si>
  <si>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</si>
  <si>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</si>
  <si>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</si>
  <si>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</si>
  <si>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</si>
  <si>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</si>
  <si>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</si>
  <si>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</si>
  <si>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</si>
  <si>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</si>
  <si>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</si>
  <si>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</si>
  <si>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</si>
  <si>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</si>
  <si>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</si>
  <si>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</si>
  <si>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</si>
  <si>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</si>
  <si>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</si>
  <si>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</si>
  <si>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</si>
  <si>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</si>
  <si>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</si>
  <si>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</si>
  <si>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</si>
  <si>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</si>
  <si>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</si>
  <si>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</si>
  <si>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</si>
  <si>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</si>
  <si>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</si>
  <si>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</si>
  <si>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</si>
  <si>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</si>
  <si>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</si>
  <si>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</si>
  <si>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</si>
  <si>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</si>
  <si>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</si>
  <si>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</si>
  <si>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</si>
  <si>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</si>
  <si>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</si>
  <si>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</si>
  <si>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</si>
  <si>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</si>
  <si>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</si>
  <si>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</si>
  <si>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</si>
  <si>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</si>
  <si>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</si>
  <si>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</si>
  <si>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</si>
  <si>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</si>
  <si>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</si>
  <si>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</si>
  <si>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</si>
  <si>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</si>
  <si>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</si>
  <si>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</si>
  <si>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</si>
  <si>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</si>
  <si>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</si>
  <si>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</si>
  <si>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</si>
  <si>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</si>
  <si>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</si>
  <si>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</si>
  <si>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</si>
  <si>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</si>
  <si>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</si>
  <si>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</si>
  <si>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</si>
  <si>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</si>
  <si>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</si>
  <si>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</si>
  <si>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</si>
  <si>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</si>
  <si>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</si>
  <si>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</si>
  <si>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</si>
  <si>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</si>
  <si>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</si>
  <si>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</si>
  <si>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</si>
  <si>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</si>
  <si>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</si>
  <si>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</si>
  <si>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</si>
  <si>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</si>
  <si>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</si>
  <si>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</si>
  <si>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</si>
  <si>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</si>
  <si>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</si>
  <si>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</si>
  <si>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</si>
  <si>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</si>
  <si>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</si>
  <si>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</si>
  <si>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</si>
  <si>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</si>
  <si>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</si>
  <si>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</si>
  <si>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</si>
  <si>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</si>
  <si>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</si>
  <si>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</si>
  <si>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</si>
  <si>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</si>
  <si>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</si>
  <si>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</si>
  <si>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</si>
  <si>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</si>
  <si>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</si>
  <si>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</si>
  <si>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</si>
  <si>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</si>
  <si>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</si>
  <si>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</si>
  <si>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</si>
  <si>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</si>
  <si>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</si>
  <si>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</si>
  <si>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</si>
  <si>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</si>
  <si>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</si>
  <si>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</si>
  <si>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</si>
  <si>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</si>
  <si>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</si>
  <si>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</si>
  <si>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</si>
  <si>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</si>
  <si>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</si>
  <si>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</si>
  <si>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</si>
  <si>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</si>
  <si>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</si>
  <si>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</si>
  <si>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</si>
  <si>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</si>
  <si>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</si>
  <si>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</si>
  <si>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</si>
  <si>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</si>
  <si>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</si>
  <si>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</si>
  <si>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</si>
  <si>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</si>
  <si>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</si>
  <si>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</si>
  <si>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</si>
  <si>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</si>
  <si>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</si>
  <si>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</si>
  <si>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</si>
  <si>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</si>
  <si>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</si>
  <si>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</si>
  <si>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</si>
  <si>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</si>
  <si>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</si>
  <si>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</si>
  <si>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</si>
  <si>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</si>
  <si>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</si>
  <si>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</si>
  <si>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</si>
  <si>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</si>
  <si>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</si>
  <si>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</si>
  <si>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</si>
  <si>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</si>
  <si>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</si>
  <si>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</si>
  <si>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</si>
  <si>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</si>
  <si>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</si>
  <si>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</si>
  <si>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</si>
  <si>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</si>
  <si>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</si>
  <si>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</si>
  <si>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</si>
  <si>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</si>
  <si>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</si>
  <si>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</si>
  <si>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</si>
  <si>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</si>
  <si>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</si>
  <si>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</si>
  <si>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</si>
  <si>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</si>
  <si>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</si>
  <si>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</si>
  <si>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</si>
  <si>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</si>
  <si>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</si>
  <si>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</si>
  <si>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</si>
  <si>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</si>
  <si>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</si>
  <si>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</si>
  <si>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</si>
  <si>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</si>
  <si>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</si>
  <si>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</si>
  <si>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</si>
  <si>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</si>
  <si>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</si>
  <si>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</si>
  <si>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</si>
  <si>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</si>
  <si>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</si>
  <si>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</si>
  <si>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</si>
  <si>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</si>
  <si>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</si>
  <si>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</si>
  <si>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</si>
  <si>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</si>
  <si>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</si>
  <si>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</si>
  <si>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</si>
  <si>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</si>
  <si>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</si>
  <si>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</si>
  <si>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</si>
  <si>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</si>
  <si>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</si>
  <si>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</si>
  <si>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</si>
  <si>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</si>
  <si>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</si>
  <si>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</si>
  <si>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</si>
  <si>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</si>
  <si>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</si>
  <si>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</si>
  <si>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</si>
  <si>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</si>
  <si>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</si>
  <si>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</si>
  <si>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</si>
  <si>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</si>
  <si>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</si>
  <si>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</si>
  <si>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</si>
  <si>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</si>
  <si>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</si>
  <si>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</si>
  <si>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</si>
  <si>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</si>
  <si>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</si>
  <si>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</si>
  <si>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</si>
  <si>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</si>
  <si>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</si>
  <si>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</si>
  <si>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</si>
  <si>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</si>
  <si>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</si>
  <si>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</si>
  <si>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</si>
  <si>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</si>
  <si>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</si>
  <si>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</si>
  <si>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</si>
  <si>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</si>
  <si>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</si>
  <si>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</si>
  <si>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</si>
  <si>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</si>
  <si>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</si>
  <si>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</si>
  <si>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</si>
  <si>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</si>
  <si>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</si>
  <si>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</si>
  <si>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</si>
  <si>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</si>
  <si>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</si>
  <si>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</si>
  <si>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</si>
  <si>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</si>
  <si>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</si>
  <si>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</si>
  <si>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</si>
  <si>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</si>
  <si>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</si>
  <si>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</si>
  <si>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</si>
  <si>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</si>
  <si>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</si>
  <si>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</si>
  <si>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</si>
  <si>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</si>
  <si>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</si>
  <si>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</si>
  <si>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</si>
  <si>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</si>
  <si>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</si>
  <si>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</si>
  <si>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</si>
  <si>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</si>
  <si>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</si>
  <si>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</si>
  <si>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</si>
  <si>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</si>
  <si>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</si>
  <si>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</si>
  <si>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</si>
  <si>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</si>
  <si>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</si>
  <si>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</si>
  <si>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</si>
  <si>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</si>
  <si>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</si>
  <si>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</si>
  <si>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</si>
  <si>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</si>
  <si>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</si>
  <si>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</si>
  <si>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</si>
  <si>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</si>
  <si>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</si>
  <si>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</si>
  <si>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</si>
  <si>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</si>
  <si>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</si>
  <si>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</si>
  <si>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</si>
  <si>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</si>
  <si>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</si>
  <si>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</si>
  <si>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</si>
  <si>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</si>
  <si>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</si>
  <si>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</si>
  <si>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</si>
  <si>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</si>
  <si>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</si>
  <si>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</si>
  <si>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</si>
  <si>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</si>
  <si>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</si>
  <si>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</si>
  <si>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</si>
  <si>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</si>
  <si>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</si>
  <si>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</si>
  <si>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</si>
  <si>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</si>
  <si>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</si>
  <si>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</si>
  <si>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</si>
  <si>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</si>
  <si>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</si>
  <si>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</si>
  <si>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</si>
  <si>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</si>
  <si>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</si>
  <si>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</si>
  <si>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</si>
  <si>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</si>
  <si>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</si>
  <si>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</si>
  <si>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</si>
  <si>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</si>
  <si>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</si>
  <si>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</si>
  <si>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</si>
  <si>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</si>
  <si>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</si>
  <si>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</si>
  <si>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</si>
  <si>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</si>
  <si>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</si>
  <si>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</si>
  <si>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</si>
  <si>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</si>
  <si>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</si>
  <si>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</si>
  <si>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</si>
  <si>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</si>
  <si>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</si>
  <si>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</si>
  <si>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</si>
  <si>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</si>
  <si>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</si>
  <si>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</si>
  <si>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</si>
  <si>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</si>
  <si>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</si>
  <si>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</si>
  <si>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</si>
  <si>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</si>
  <si>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</si>
  <si>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</si>
  <si>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</si>
  <si>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</si>
  <si>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</si>
  <si>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</si>
  <si>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</si>
  <si>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</si>
  <si>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</si>
  <si>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</si>
  <si>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</si>
  <si>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</si>
  <si>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</si>
  <si>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</si>
  <si>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</si>
  <si>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</si>
  <si>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</si>
  <si>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</si>
  <si>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</si>
  <si>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</si>
  <si>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</si>
  <si>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</si>
  <si>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</si>
  <si>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</si>
  <si>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</si>
  <si>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</si>
  <si>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</si>
  <si>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</si>
  <si>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</si>
  <si>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</si>
  <si>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</si>
  <si>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</si>
  <si>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</si>
  <si>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</si>
  <si>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</si>
  <si>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</si>
  <si>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</si>
  <si>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</si>
  <si>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</si>
  <si>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</si>
  <si>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</si>
  <si>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</si>
  <si>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</si>
  <si>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</si>
  <si>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</si>
  <si>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</si>
  <si>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</si>
  <si>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</si>
  <si>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</si>
  <si>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</si>
  <si>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</si>
  <si>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</si>
  <si>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</si>
  <si>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</si>
  <si>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</si>
  <si>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</si>
  <si>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</si>
  <si>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</si>
  <si>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</si>
  <si>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</si>
  <si>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</si>
  <si>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</si>
  <si>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</si>
  <si>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</si>
  <si>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</si>
  <si>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</si>
  <si>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</si>
  <si>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</si>
  <si>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</si>
  <si>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</si>
  <si>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</si>
  <si>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</si>
  <si>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</si>
  <si>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</si>
  <si>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</si>
  <si>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</si>
  <si>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</si>
  <si>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</si>
  <si>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</si>
  <si>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</si>
  <si>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</si>
  <si>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</si>
  <si>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</si>
  <si>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</si>
  <si>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</si>
  <si>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</si>
  <si>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</si>
  <si>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</si>
  <si>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</si>
  <si>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</si>
  <si>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</si>
  <si>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</si>
  <si>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</si>
  <si>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</si>
  <si>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</si>
  <si>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</si>
  <si>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</si>
  <si>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</si>
  <si>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</si>
  <si>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</si>
  <si>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</si>
  <si>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</si>
  <si>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</si>
  <si>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</si>
  <si>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</si>
  <si>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</si>
  <si>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</si>
  <si>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</si>
  <si>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</si>
  <si>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</si>
  <si>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</si>
  <si>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</si>
  <si>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</si>
  <si>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</si>
  <si>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</si>
  <si>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</si>
  <si>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</si>
  <si>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</si>
  <si>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</si>
  <si>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</si>
  <si>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</si>
  <si>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</si>
  <si>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</si>
  <si>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</si>
  <si>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</si>
  <si>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</si>
  <si>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</si>
  <si>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</si>
  <si>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</si>
  <si>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</si>
  <si>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</si>
  <si>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</si>
  <si>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</si>
  <si>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</si>
  <si>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</si>
  <si>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</si>
  <si>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</si>
  <si>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</si>
  <si>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</si>
  <si>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</si>
  <si>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</si>
  <si>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</si>
  <si>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</si>
  <si>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</si>
  <si>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</si>
  <si>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</si>
  <si>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</si>
  <si>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</si>
  <si>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</si>
  <si>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</si>
  <si>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</si>
  <si>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</si>
  <si>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</si>
  <si>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</si>
  <si>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</si>
  <si>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</si>
  <si>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</si>
  <si>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</si>
  <si>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</si>
  <si>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</si>
  <si>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</si>
  <si>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</si>
  <si>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</si>
  <si>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</si>
  <si>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</si>
  <si>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</si>
  <si>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</si>
  <si>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</si>
  <si>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</si>
  <si>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</si>
  <si>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</si>
  <si>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</si>
  <si>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</si>
  <si>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</si>
  <si>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</si>
  <si>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</si>
  <si>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</si>
  <si>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</si>
  <si>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</si>
  <si>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</si>
  <si>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</si>
  <si>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</si>
  <si>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</si>
  <si>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</si>
  <si>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</si>
  <si>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</si>
  <si>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</si>
  <si>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</si>
  <si>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</si>
  <si>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</si>
  <si>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</si>
  <si>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</si>
  <si>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</si>
  <si>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</si>
  <si>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</si>
  <si>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</si>
  <si>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</si>
  <si>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</si>
  <si>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</si>
  <si>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</si>
  <si>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</si>
  <si>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</si>
  <si>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</si>
  <si>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</si>
  <si>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</si>
  <si>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</si>
  <si>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</si>
  <si>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</si>
  <si>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</si>
  <si>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</si>
  <si>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</si>
  <si>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</si>
  <si>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</si>
  <si>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</si>
  <si>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</si>
  <si>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</si>
  <si>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</si>
  <si>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</si>
  <si>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</si>
  <si>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</si>
  <si>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</si>
  <si>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</si>
  <si>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</si>
  <si>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</si>
  <si>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</si>
  <si>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</si>
  <si>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</si>
  <si>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</si>
  <si>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</si>
  <si>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</si>
  <si>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</si>
  <si>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</si>
  <si>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</si>
  <si>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</si>
  <si>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</si>
  <si>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</si>
  <si>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</si>
  <si>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</si>
  <si>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</si>
  <si>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</si>
  <si>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</si>
  <si>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</si>
  <si>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</si>
  <si>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</si>
  <si>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</si>
  <si>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</si>
  <si>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</si>
  <si>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</si>
  <si>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</si>
  <si>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</si>
  <si>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</si>
  <si>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</si>
  <si>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</si>
  <si>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</si>
  <si>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</si>
  <si>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</si>
  <si>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</si>
  <si>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</si>
  <si>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</si>
  <si>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</si>
  <si>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</si>
  <si>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</si>
  <si>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</si>
  <si>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</si>
  <si>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</si>
  <si>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</si>
  <si>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</si>
  <si>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</si>
  <si>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</si>
  <si>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</si>
  <si>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</si>
  <si>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</si>
  <si>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</si>
  <si>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</si>
  <si>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</si>
  <si>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</si>
  <si>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</si>
  <si>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</si>
  <si>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</si>
  <si>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</si>
  <si>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</si>
  <si>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</si>
  <si>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</si>
  <si>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</si>
  <si>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</si>
  <si>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</si>
  <si>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</si>
  <si>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</si>
  <si>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</si>
  <si>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</si>
  <si>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</si>
  <si>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</si>
  <si>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</si>
  <si>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</si>
  <si>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</si>
  <si>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</si>
  <si>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</si>
  <si>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</si>
  <si>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</si>
  <si>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</si>
  <si>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</si>
  <si>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</si>
  <si>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</si>
  <si>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</si>
  <si>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</si>
  <si>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</si>
  <si>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</si>
  <si>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</si>
  <si>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</si>
  <si>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</si>
  <si>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</si>
  <si>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</si>
  <si>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</si>
  <si>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</si>
  <si>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</si>
  <si>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</si>
  <si>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</si>
  <si>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</si>
  <si>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</si>
  <si>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</si>
  <si>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</si>
  <si>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</si>
  <si>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</si>
  <si>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</si>
  <si>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</si>
  <si>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</si>
  <si>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</si>
  <si>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</si>
  <si>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</si>
  <si>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</si>
  <si>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</si>
  <si>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</si>
  <si>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</si>
  <si>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</si>
  <si>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</si>
  <si>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</si>
  <si>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</si>
  <si>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</si>
  <si>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</si>
  <si>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</si>
  <si>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</si>
  <si>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</si>
  <si>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</si>
  <si>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</si>
  <si>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</si>
  <si>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</si>
  <si>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</si>
  <si>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</si>
  <si>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</si>
  <si>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</si>
  <si>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</si>
  <si>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</si>
  <si>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</si>
  <si>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</si>
  <si>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</si>
  <si>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</si>
  <si>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</si>
  <si>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</si>
  <si>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</si>
  <si>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</si>
  <si>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</si>
  <si>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</si>
  <si>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</si>
  <si>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</si>
  <si>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</si>
  <si>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</si>
  <si>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</si>
  <si>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</si>
  <si>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</si>
  <si>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</si>
  <si>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</si>
  <si>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</si>
  <si>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</si>
  <si>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</si>
  <si>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</si>
  <si>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</si>
  <si>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</si>
  <si>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</si>
  <si>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</si>
  <si>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</si>
  <si>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</si>
  <si>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</si>
  <si>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</si>
  <si>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</si>
  <si>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</si>
  <si>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</si>
  <si>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</si>
  <si>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</si>
  <si>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</si>
  <si>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</si>
  <si>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</si>
  <si>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</si>
  <si>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</si>
  <si>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</si>
  <si>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</si>
  <si>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</si>
  <si>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</si>
  <si>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</si>
  <si>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</si>
  <si>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</si>
  <si>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</si>
  <si>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</si>
  <si>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</si>
  <si>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</si>
  <si>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</si>
  <si>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</si>
  <si>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</si>
  <si>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</si>
  <si>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</si>
  <si>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</si>
  <si>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</si>
  <si>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</si>
  <si>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</si>
  <si>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</si>
  <si>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</si>
  <si>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</si>
  <si>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</si>
  <si>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</si>
  <si>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</si>
  <si>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</si>
  <si>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</si>
  <si>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</si>
  <si>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</si>
  <si>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</si>
  <si>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</si>
  <si>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</si>
  <si>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</si>
  <si>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</si>
  <si>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</si>
  <si>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</si>
  <si>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</si>
  <si>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</si>
  <si>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</si>
  <si>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</si>
  <si>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</si>
  <si>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</si>
  <si>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</si>
  <si>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</si>
  <si>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</si>
  <si>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</si>
  <si>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</si>
  <si>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</si>
  <si>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</si>
  <si>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</si>
  <si>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</si>
  <si>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</si>
  <si>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</si>
  <si>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</si>
  <si>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</si>
  <si>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</si>
  <si>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</si>
  <si>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</si>
  <si>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</si>
  <si>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</si>
  <si>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</si>
  <si>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</si>
  <si>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</si>
  <si>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</si>
  <si>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</si>
  <si>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</si>
  <si>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</si>
  <si>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</si>
  <si>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</si>
  <si>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</si>
  <si>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</si>
  <si>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</si>
  <si>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</si>
  <si>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</si>
  <si>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</si>
  <si>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</si>
  <si>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</si>
  <si>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</si>
  <si>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</si>
  <si>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</si>
  <si>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</si>
  <si>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</si>
  <si>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</si>
  <si>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</si>
  <si>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</si>
  <si>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</si>
  <si>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</si>
  <si>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</si>
  <si>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</si>
  <si>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</si>
  <si>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</si>
  <si>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</si>
  <si>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</si>
  <si>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</si>
  <si>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</si>
  <si>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</si>
  <si>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</si>
  <si>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</si>
  <si>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</si>
  <si>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</si>
  <si>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</si>
  <si>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</si>
  <si>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</si>
  <si>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</si>
  <si>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</si>
  <si>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</si>
  <si>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</si>
  <si>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</si>
  <si>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</si>
  <si>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</si>
  <si>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</si>
  <si>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</si>
  <si>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</si>
  <si>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</si>
  <si>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</si>
  <si>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</si>
  <si>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</si>
  <si>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</si>
  <si>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</si>
  <si>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</si>
  <si>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</si>
  <si>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</si>
  <si>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</si>
  <si>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</si>
  <si>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</si>
  <si>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</si>
  <si>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</si>
  <si>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</si>
  <si>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</si>
  <si>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</si>
  <si>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</si>
  <si>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</si>
  <si>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</si>
  <si>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</si>
  <si>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</si>
  <si>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</si>
  <si>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</si>
  <si>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</si>
  <si>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</si>
  <si>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</si>
  <si>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</si>
  <si>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</si>
  <si>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</si>
  <si>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</si>
  <si>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</si>
  <si>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</si>
  <si>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</si>
  <si>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</si>
  <si>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</si>
  <si>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</si>
  <si>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</si>
  <si>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</si>
  <si>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</si>
  <si>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</si>
  <si>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</si>
  <si>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</si>
  <si>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</si>
  <si>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</si>
  <si>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</si>
  <si>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</si>
  <si>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</si>
  <si>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</si>
  <si>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</si>
  <si>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</si>
  <si>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</si>
  <si>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</si>
  <si>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</si>
  <si>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</si>
  <si>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</si>
  <si>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</si>
  <si>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</si>
  <si>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</si>
  <si>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</si>
  <si>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</si>
  <si>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</si>
  <si>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</si>
  <si>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</si>
  <si>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</si>
  <si>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</si>
  <si>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</si>
  <si>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</si>
  <si>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</si>
  <si>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</si>
  <si>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</si>
  <si>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</si>
  <si>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</si>
  <si>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</si>
  <si>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</si>
  <si>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</si>
  <si>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</si>
  <si>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</si>
  <si>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</si>
  <si>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</si>
  <si>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</si>
  <si>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</si>
  <si>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</si>
  <si>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</si>
  <si>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</si>
  <si>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</si>
  <si>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</si>
  <si>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</si>
  <si>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</si>
  <si>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</si>
  <si>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</si>
  <si>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</si>
  <si>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</si>
  <si>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</si>
  <si>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</si>
  <si>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</si>
  <si>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</si>
  <si>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</si>
  <si>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</si>
  <si>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</si>
  <si>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</si>
  <si>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</si>
  <si>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</si>
  <si>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</si>
  <si>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</si>
  <si>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</si>
  <si>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</si>
  <si>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</si>
  <si>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</si>
  <si>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</si>
  <si>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</si>
  <si>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</si>
  <si>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</si>
  <si>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</si>
  <si>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</si>
  <si>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</si>
  <si>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</si>
  <si>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</si>
  <si>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</si>
  <si>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</si>
  <si>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</si>
  <si>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</si>
  <si>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</si>
  <si>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</si>
  <si>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</si>
  <si>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</si>
  <si>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</si>
  <si>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</si>
  <si>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</si>
  <si>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</si>
  <si>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</si>
  <si>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</si>
  <si>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</si>
  <si>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</si>
  <si>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</si>
  <si>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</si>
  <si>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</si>
  <si>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</si>
  <si>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</si>
  <si>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</si>
  <si>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</si>
  <si>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</si>
  <si>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</si>
  <si>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</si>
  <si>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</si>
  <si>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</si>
  <si>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</si>
  <si>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</si>
  <si>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</si>
  <si>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</si>
  <si>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</si>
  <si>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</si>
  <si>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</si>
  <si>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</si>
  <si>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</si>
  <si>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</si>
  <si>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</si>
  <si>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</si>
  <si>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</si>
  <si>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</si>
  <si>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</si>
  <si>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</si>
  <si>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</si>
  <si>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</si>
  <si>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</si>
  <si>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</si>
  <si>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</si>
  <si>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</si>
  <si>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</si>
  <si>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</si>
  <si>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</si>
  <si>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</si>
  <si>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</si>
  <si>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</si>
  <si>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</si>
  <si>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</si>
  <si>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</si>
  <si>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</si>
  <si>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</si>
  <si>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</si>
  <si>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</si>
  <si>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</si>
  <si>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</si>
  <si>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</si>
  <si>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</si>
  <si>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</si>
  <si>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</si>
  <si>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</si>
  <si>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</si>
  <si>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</si>
  <si>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</si>
  <si>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</si>
  <si>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</si>
  <si>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</si>
  <si>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</si>
  <si>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</si>
  <si>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</si>
  <si>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</si>
  <si>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</si>
  <si>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</si>
  <si>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</si>
  <si>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</si>
  <si>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</si>
  <si>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</si>
  <si>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</si>
  <si>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</si>
  <si>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</si>
  <si>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</si>
  <si>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</si>
  <si>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</si>
  <si>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</si>
  <si>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</si>
  <si>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</si>
  <si>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</si>
  <si>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</si>
  <si>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</si>
  <si>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</si>
  <si>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</si>
  <si>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</si>
  <si>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</si>
  <si>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</si>
  <si>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</si>
  <si>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</si>
  <si>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</si>
  <si>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</si>
  <si>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</si>
  <si>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</si>
  <si>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</si>
  <si>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</si>
  <si>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</si>
  <si>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</si>
  <si>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</si>
  <si>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</si>
  <si>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</si>
  <si>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</si>
  <si>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</si>
  <si>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</si>
  <si>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</si>
  <si>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</si>
  <si>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</si>
  <si>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</si>
  <si>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</si>
  <si>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</si>
  <si>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</si>
  <si>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</si>
  <si>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</si>
  <si>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</si>
  <si>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</si>
  <si>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</si>
  <si>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</si>
  <si>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</si>
  <si>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</si>
  <si>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</si>
  <si>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</si>
  <si>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</si>
  <si>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</si>
  <si>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</si>
  <si>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</si>
  <si>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</si>
  <si>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</si>
  <si>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</si>
  <si>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</si>
  <si>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</si>
  <si>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</si>
  <si>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</si>
  <si>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</si>
  <si>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</si>
  <si>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</si>
  <si>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</si>
  <si>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</si>
  <si>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</si>
  <si>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</si>
  <si>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</si>
  <si>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</si>
  <si>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</si>
  <si>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</si>
  <si>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</si>
  <si>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</si>
  <si>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</si>
  <si>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</si>
  <si>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</si>
  <si>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</si>
  <si>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</si>
  <si>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</si>
  <si>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</si>
  <si>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</si>
  <si>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</si>
  <si>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</si>
  <si>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</si>
  <si>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</si>
  <si>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</si>
  <si>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</si>
  <si>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</si>
  <si>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</si>
  <si>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</si>
  <si>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</si>
  <si>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</si>
  <si>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</si>
  <si>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</si>
  <si>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</si>
  <si>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</si>
  <si>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</si>
  <si>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</si>
  <si>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</si>
  <si>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</si>
  <si>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</si>
  <si>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</si>
  <si>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</si>
  <si>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</si>
  <si>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</si>
  <si>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</si>
  <si>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</si>
  <si>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</si>
  <si>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</si>
  <si>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</si>
  <si>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</si>
  <si>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</si>
  <si>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</si>
  <si>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</si>
  <si>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</si>
  <si>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</si>
  <si>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</si>
  <si>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</si>
  <si>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</si>
  <si>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</si>
  <si>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</si>
  <si>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</si>
  <si>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</si>
  <si>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</si>
  <si>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</si>
  <si>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</si>
  <si>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</si>
  <si>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</si>
  <si>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</si>
  <si>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</si>
  <si>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</si>
  <si>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</si>
  <si>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</si>
  <si>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</si>
  <si>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</si>
  <si>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</si>
  <si>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</si>
  <si>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</si>
  <si>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</si>
  <si>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</si>
  <si>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</si>
  <si>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</si>
  <si>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</si>
  <si>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</si>
  <si>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</si>
  <si>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</si>
  <si>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</si>
  <si>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</si>
  <si>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</si>
  <si>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</si>
  <si>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</si>
  <si>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</si>
  <si>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</si>
  <si>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</si>
  <si>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</si>
  <si>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</si>
  <si>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</si>
  <si>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</si>
  <si>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</si>
  <si>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</si>
  <si>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</si>
  <si>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</si>
  <si>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</si>
  <si>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</si>
  <si>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</si>
  <si>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</si>
  <si>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</si>
  <si>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</si>
  <si>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</si>
  <si>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</si>
  <si>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</si>
  <si>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</si>
  <si>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</si>
  <si>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</si>
  <si>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</si>
  <si>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</si>
  <si>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</si>
  <si>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</si>
  <si>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</si>
  <si>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</si>
  <si>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</si>
  <si>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</si>
  <si>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</si>
  <si>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</si>
  <si>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</si>
  <si>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</si>
  <si>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</si>
  <si>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</si>
  <si>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</si>
  <si>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</si>
  <si>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</si>
  <si>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</si>
  <si>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</si>
  <si>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</si>
  <si>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</si>
  <si>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</si>
  <si>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</si>
  <si>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</si>
  <si>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</si>
  <si>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</si>
  <si>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</si>
  <si>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</si>
  <si>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</si>
  <si>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</si>
  <si>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</si>
  <si>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</si>
  <si>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</si>
  <si>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</si>
  <si>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</si>
  <si>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</si>
  <si>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</si>
  <si>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</si>
  <si>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</si>
  <si>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</si>
  <si>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</si>
  <si>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</si>
  <si>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</si>
  <si>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</si>
  <si>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</si>
  <si>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</si>
  <si>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</si>
  <si>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</si>
  <si>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</si>
  <si>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</si>
  <si>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</si>
  <si>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</si>
  <si>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</si>
  <si>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</si>
  <si>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</si>
  <si>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</si>
  <si>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</si>
  <si>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</si>
  <si>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</si>
  <si>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</si>
  <si>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</si>
  <si>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</si>
  <si>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</si>
  <si>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</si>
  <si>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</si>
  <si>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</si>
  <si>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</si>
  <si>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</si>
  <si>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</si>
  <si>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</si>
  <si>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</si>
  <si>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</si>
  <si>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</si>
  <si>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</si>
  <si>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</si>
  <si>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</si>
  <si>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</si>
  <si>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</si>
  <si>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</si>
  <si>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</si>
  <si>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</si>
  <si>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</si>
  <si>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</si>
  <si>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</si>
  <si>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</si>
  <si>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</si>
  <si>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</si>
  <si>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</si>
  <si>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</si>
  <si>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</si>
  <si>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</si>
  <si>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</si>
  <si>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</si>
  <si>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</si>
  <si>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</si>
  <si>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</si>
  <si>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</si>
  <si>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</si>
  <si>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</si>
  <si>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</si>
  <si>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</si>
  <si>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</si>
  <si>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</si>
  <si>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</si>
  <si>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</si>
  <si>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</si>
  <si>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</si>
  <si>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</si>
  <si>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</si>
  <si>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</si>
  <si>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</si>
  <si>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</si>
  <si>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</si>
  <si>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</si>
  <si>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</si>
  <si>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</si>
  <si>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</si>
  <si>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</si>
  <si>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</si>
  <si>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</si>
  <si>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</si>
  <si>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</si>
  <si>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</si>
  <si>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</si>
  <si>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</si>
  <si>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</si>
  <si>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</si>
  <si>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</si>
  <si>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</si>
  <si>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</si>
  <si>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</si>
  <si>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</si>
  <si>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</si>
  <si>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</si>
  <si>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</si>
  <si>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</si>
  <si>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</si>
  <si>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</si>
  <si>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</si>
  <si>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</si>
  <si>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</si>
  <si>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</si>
  <si>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</si>
  <si>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</si>
  <si>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</si>
  <si>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</si>
  <si>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</si>
  <si>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</si>
  <si>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</si>
  <si>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</si>
  <si>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</si>
  <si>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</si>
  <si>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</si>
  <si>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</si>
  <si>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</si>
  <si>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</si>
  <si>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</si>
  <si>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</si>
  <si>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</si>
  <si>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</si>
  <si>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</si>
  <si>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</si>
  <si>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</si>
  <si>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</si>
  <si>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</si>
  <si>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</si>
  <si>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</si>
  <si>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</si>
  <si>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</si>
  <si>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</si>
  <si>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</si>
  <si>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</si>
  <si>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</si>
  <si>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</si>
  <si>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</si>
  <si>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</si>
  <si>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</si>
  <si>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</si>
  <si>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</si>
  <si>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</si>
  <si>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</si>
  <si>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</si>
  <si>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</si>
  <si>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</si>
  <si>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</si>
  <si>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</si>
  <si>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</si>
  <si>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</si>
  <si>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</si>
  <si>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</si>
  <si>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</si>
  <si>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</si>
  <si>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</si>
  <si>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</si>
  <si>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</si>
  <si>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</si>
  <si>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</si>
  <si>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</si>
  <si>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</si>
  <si>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</si>
  <si>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</si>
  <si>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</si>
  <si>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</si>
  <si>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</si>
  <si>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</si>
  <si>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</si>
  <si>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</si>
  <si>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</si>
  <si>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</si>
  <si>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</si>
  <si>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</si>
  <si>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</si>
  <si>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</si>
  <si>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</si>
  <si>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</si>
  <si>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</si>
  <si>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</si>
  <si>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</si>
  <si>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</si>
  <si>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</si>
  <si>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</si>
  <si>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</si>
  <si>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</si>
  <si>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</si>
  <si>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</si>
  <si>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</si>
  <si>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</si>
  <si>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</si>
  <si>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</si>
  <si>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</si>
  <si>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</si>
  <si>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</si>
  <si>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</si>
  <si>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</si>
  <si>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</si>
  <si>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</si>
  <si>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</si>
  <si>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</si>
  <si>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</si>
  <si>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</si>
  <si>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</si>
  <si>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</si>
  <si>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</si>
  <si>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</si>
  <si>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</si>
  <si>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</si>
  <si>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</si>
  <si>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</si>
  <si>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</si>
  <si>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</si>
  <si>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</si>
  <si>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</si>
  <si>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</si>
  <si>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</si>
  <si>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</si>
  <si>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</si>
  <si>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</si>
  <si>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</si>
  <si>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</si>
  <si>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</si>
  <si>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</si>
  <si>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</si>
  <si>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</si>
  <si>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</si>
  <si>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</si>
  <si>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</si>
  <si>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</si>
  <si>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</si>
  <si>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</si>
  <si>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</si>
  <si>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</si>
  <si>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</si>
  <si>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</si>
  <si>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</si>
  <si>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</si>
  <si>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</si>
  <si>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</si>
  <si>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</si>
  <si>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</si>
  <si>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</si>
  <si>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</si>
  <si>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</si>
  <si>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</si>
  <si>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</si>
  <si>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</si>
  <si>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</si>
  <si>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</si>
  <si>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</si>
  <si>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</si>
  <si>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</si>
  <si>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</si>
  <si>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</si>
  <si>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</si>
  <si>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</si>
  <si>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</si>
  <si>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</si>
  <si>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</si>
  <si>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</si>
  <si>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</si>
  <si>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</si>
  <si>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</si>
  <si>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</si>
  <si>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</si>
  <si>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</si>
  <si>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</si>
  <si>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</si>
  <si>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</si>
  <si>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</si>
  <si>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</si>
  <si>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</si>
  <si>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</si>
  <si>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</si>
  <si>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</si>
  <si>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</si>
  <si>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</si>
  <si>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</si>
  <si>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</si>
  <si>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</si>
  <si>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</si>
  <si>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</si>
  <si>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</si>
  <si>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</si>
  <si>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</si>
  <si>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</si>
  <si>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</si>
  <si>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</si>
  <si>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</si>
  <si>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</si>
  <si>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</si>
  <si>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</si>
  <si>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</si>
  <si>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</si>
  <si>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</si>
  <si>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</si>
  <si>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</si>
  <si>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</si>
  <si>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</si>
  <si>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</si>
  <si>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</si>
  <si>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</si>
  <si>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</si>
  <si>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</si>
  <si>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</si>
  <si>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</si>
  <si>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</si>
  <si>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</si>
  <si>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</si>
  <si>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</si>
  <si>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</si>
  <si>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</si>
  <si>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</si>
  <si>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</si>
  <si>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</si>
  <si>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</si>
  <si>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</si>
  <si>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</si>
  <si>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</si>
  <si>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</si>
  <si>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</si>
  <si>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</si>
  <si>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</si>
  <si>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</si>
  <si>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</si>
  <si>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</si>
  <si>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</si>
  <si>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</si>
  <si>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</si>
  <si>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</si>
  <si>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</si>
  <si>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</si>
  <si>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</si>
  <si>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</si>
  <si>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</si>
  <si>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</si>
  <si>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</si>
  <si>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</si>
  <si>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</si>
  <si>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</si>
  <si>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</si>
  <si>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</si>
  <si>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</si>
  <si>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</si>
  <si>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</si>
  <si>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</si>
  <si>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</si>
  <si>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</si>
  <si>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</si>
  <si>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</si>
  <si>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</si>
  <si>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</si>
  <si>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</si>
  <si>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</si>
  <si>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</si>
  <si>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</si>
  <si>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</si>
  <si>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</si>
  <si>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</si>
  <si>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</si>
  <si>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</si>
  <si>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</si>
  <si>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</si>
  <si>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</si>
  <si>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</si>
  <si>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</si>
  <si>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</si>
  <si>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</si>
  <si>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</si>
  <si>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</si>
  <si>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</si>
  <si>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</si>
  <si>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</si>
  <si>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</si>
  <si>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</si>
  <si>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</si>
  <si>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</si>
  <si>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</si>
  <si>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</si>
  <si>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</si>
  <si>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</si>
  <si>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</si>
  <si>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</si>
  <si>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</si>
  <si>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</si>
  <si>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</si>
  <si>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</si>
  <si>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</si>
  <si>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</si>
  <si>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</si>
  <si>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</si>
  <si>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</si>
  <si>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</si>
  <si>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</si>
  <si>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</si>
  <si>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</si>
  <si>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</si>
  <si>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</si>
  <si>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</si>
  <si>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</si>
  <si>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</si>
  <si>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</si>
  <si>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</si>
  <si>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</si>
  <si>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</si>
  <si>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</si>
  <si>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</si>
  <si>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</si>
  <si>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</si>
  <si>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</si>
  <si>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</si>
  <si>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</si>
  <si>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</si>
  <si>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</si>
  <si>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</si>
  <si>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</si>
  <si>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</si>
  <si>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</si>
  <si>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</si>
  <si>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</si>
  <si>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</si>
  <si>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</si>
  <si>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</si>
  <si>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</si>
  <si>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</si>
  <si>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</si>
  <si>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</si>
  <si>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</si>
  <si>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</si>
  <si>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</si>
  <si>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</si>
  <si>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</si>
  <si>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</si>
  <si>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</si>
  <si>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</si>
  <si>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</si>
  <si>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</si>
  <si>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</si>
  <si>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</si>
  <si>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</si>
  <si>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</si>
  <si>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</si>
  <si>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</si>
  <si>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</si>
  <si>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</si>
  <si>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</si>
  <si>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</si>
  <si>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</si>
  <si>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</si>
  <si>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</si>
  <si>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</si>
  <si>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</si>
  <si>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</si>
  <si>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</si>
  <si>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</si>
  <si>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</si>
  <si>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</si>
  <si>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</si>
  <si>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</si>
  <si>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</si>
  <si>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</si>
  <si>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</si>
  <si>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</si>
  <si>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</si>
  <si>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</si>
  <si>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</si>
  <si>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</si>
  <si>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</si>
  <si>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</si>
  <si>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</si>
  <si>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</si>
  <si>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</si>
  <si>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</si>
  <si>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</si>
  <si>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</si>
  <si>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</si>
  <si>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</si>
  <si>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</si>
  <si>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</si>
  <si>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</si>
  <si>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</si>
  <si>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</si>
  <si>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</si>
  <si>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</si>
  <si>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</si>
  <si>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</si>
  <si>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</si>
  <si>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</si>
  <si>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</si>
  <si>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</si>
  <si>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</si>
  <si>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</si>
  <si>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</si>
  <si>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</si>
  <si>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</si>
  <si>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</si>
  <si>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</si>
  <si>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</si>
  <si>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</si>
  <si>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</si>
  <si>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</si>
  <si>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</si>
  <si>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</si>
  <si>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</si>
  <si>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</si>
  <si>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</si>
  <si>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</si>
  <si>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</si>
  <si>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</si>
  <si>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</si>
  <si>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</si>
  <si>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</si>
  <si>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</si>
  <si>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</si>
  <si>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</si>
  <si>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</si>
  <si>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</si>
  <si>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</si>
  <si>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</si>
  <si>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</si>
  <si>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</si>
  <si>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</si>
  <si>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</si>
  <si>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</si>
  <si>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</si>
  <si>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</si>
  <si>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</si>
  <si>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</si>
  <si>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</si>
  <si>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</si>
  <si>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</si>
  <si>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</si>
  <si>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</si>
  <si>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</si>
  <si>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</si>
  <si>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</si>
  <si>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</si>
  <si>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</si>
  <si>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</si>
  <si>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</si>
  <si>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</si>
  <si>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</si>
  <si>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</si>
  <si>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</si>
  <si>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</si>
  <si>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</si>
  <si>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</si>
  <si>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</si>
  <si>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</si>
  <si>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</si>
  <si>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</si>
  <si>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</si>
  <si>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</si>
  <si>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</si>
  <si>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</si>
  <si>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</si>
  <si>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</si>
  <si>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</si>
  <si>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</si>
  <si>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</si>
  <si>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</si>
  <si>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</si>
  <si>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</si>
  <si>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</si>
  <si>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</si>
  <si>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</si>
  <si>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</si>
  <si>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</si>
  <si>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</si>
  <si>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</si>
  <si>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</si>
  <si>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</si>
  <si>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</si>
  <si>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</si>
  <si>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</si>
  <si>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</si>
  <si>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</si>
  <si>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</si>
  <si>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</si>
  <si>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</si>
  <si>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</si>
  <si>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</si>
  <si>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</si>
  <si>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</si>
  <si>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</si>
  <si>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</si>
  <si>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</si>
  <si>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</si>
  <si>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</si>
  <si>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</si>
  <si>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</si>
  <si>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</si>
  <si>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</si>
  <si>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</si>
  <si>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</si>
  <si>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</si>
  <si>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</si>
  <si>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</si>
  <si>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</si>
  <si>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</si>
  <si>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</si>
  <si>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</si>
  <si>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</si>
  <si>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</si>
  <si>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</si>
  <si>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</si>
  <si>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</si>
  <si>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</si>
  <si>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</si>
  <si>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</si>
  <si>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</si>
  <si>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</si>
  <si>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</si>
  <si>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</si>
  <si>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</si>
  <si>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</si>
  <si>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</si>
  <si>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</si>
  <si>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</si>
  <si>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</si>
  <si>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</si>
  <si>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</si>
  <si>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</si>
  <si>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</si>
  <si>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</si>
  <si>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</si>
  <si>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</si>
  <si>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</si>
  <si>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</si>
  <si>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</si>
  <si>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</si>
  <si>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</si>
  <si>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</si>
  <si>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</si>
  <si>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</si>
  <si>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</si>
  <si>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</si>
  <si>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</si>
  <si>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</si>
  <si>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</si>
  <si>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</si>
  <si>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</si>
  <si>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</si>
  <si>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</si>
  <si>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</si>
  <si>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</si>
  <si>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</si>
  <si>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</si>
  <si>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</si>
  <si>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</si>
  <si>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</si>
  <si>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</si>
  <si>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</si>
  <si>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</si>
  <si>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</si>
  <si>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</si>
  <si>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</si>
  <si>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</si>
  <si>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</si>
  <si>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</si>
  <si>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</si>
  <si>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</si>
  <si>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</si>
  <si>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</si>
  <si>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</si>
  <si>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</si>
  <si>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</si>
  <si>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</si>
  <si>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</si>
  <si>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</si>
  <si>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</si>
  <si>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</si>
  <si>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</si>
  <si>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</si>
  <si>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</si>
  <si>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</si>
  <si>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</si>
  <si>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</si>
  <si>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</si>
  <si>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</si>
  <si>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</si>
  <si>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</si>
  <si>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</si>
  <si>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</si>
  <si>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</si>
  <si>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</si>
  <si>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</si>
  <si>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</si>
  <si>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</si>
  <si>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</si>
  <si>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</si>
  <si>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</si>
  <si>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</si>
  <si>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</si>
  <si>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</si>
  <si>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</si>
  <si>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</si>
  <si>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</si>
  <si>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</si>
  <si>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</si>
  <si>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</si>
  <si>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</si>
  <si>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</si>
  <si>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</si>
  <si>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</si>
  <si>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</si>
  <si>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</si>
  <si>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</si>
  <si>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</si>
  <si>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</si>
  <si>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</si>
  <si>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</si>
  <si>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</si>
  <si>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</si>
  <si>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</si>
  <si>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</si>
  <si>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</si>
  <si>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</si>
  <si>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</si>
  <si>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</si>
  <si>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</si>
  <si>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</si>
  <si>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</si>
  <si>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</si>
  <si>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</si>
  <si>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</si>
  <si>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</si>
  <si>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</si>
  <si>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</si>
  <si>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</si>
  <si>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</si>
  <si>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</si>
  <si>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</si>
  <si>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</si>
  <si>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</si>
  <si>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</si>
  <si>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</si>
  <si>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</si>
  <si>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</si>
  <si>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</si>
  <si>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</si>
  <si>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</si>
  <si>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</si>
  <si>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</si>
  <si>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</si>
  <si>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</si>
  <si>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</si>
  <si>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</si>
  <si>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</si>
  <si>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</si>
  <si>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</si>
  <si>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</si>
  <si>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</si>
  <si>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</si>
  <si>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</si>
  <si>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</si>
  <si>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</si>
  <si>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</si>
  <si>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</si>
  <si>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</si>
  <si>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</si>
  <si>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</si>
  <si>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</si>
  <si>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</si>
  <si>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</si>
  <si>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</si>
  <si>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</si>
  <si>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</si>
  <si>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</si>
  <si>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</si>
  <si>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</si>
  <si>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</si>
  <si>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</si>
  <si>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</si>
  <si>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</si>
  <si>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</si>
  <si>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</si>
  <si>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</si>
  <si>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</si>
  <si>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</si>
  <si>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</si>
  <si>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</si>
  <si>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</si>
  <si>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</si>
  <si>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</si>
  <si>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</si>
  <si>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</si>
  <si>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</si>
  <si>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</si>
  <si>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</si>
  <si>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</si>
  <si>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</si>
  <si>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</si>
  <si>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</si>
  <si>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</si>
  <si>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</si>
  <si>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</si>
  <si>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</si>
  <si>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</si>
  <si>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</si>
  <si>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</si>
  <si>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</si>
  <si>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</si>
  <si>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</si>
  <si>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</si>
  <si>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</si>
  <si>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</si>
  <si>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</si>
  <si>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</si>
  <si>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</si>
  <si>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</si>
  <si>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</si>
  <si>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</si>
  <si>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</si>
  <si>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</si>
  <si>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</si>
  <si>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</si>
  <si>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</si>
  <si>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</si>
  <si>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</si>
  <si>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</si>
  <si>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</si>
  <si>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</si>
  <si>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</si>
  <si>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</si>
  <si>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</si>
  <si>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</si>
  <si>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</si>
  <si>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</si>
  <si>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</si>
  <si>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</si>
  <si>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</si>
  <si>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</si>
  <si>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</si>
  <si>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</si>
  <si>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</si>
  <si>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</si>
  <si>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</si>
  <si>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</si>
  <si>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</si>
  <si>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</si>
  <si>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</si>
  <si>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</si>
  <si>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</si>
  <si>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</si>
  <si>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</si>
  <si>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</si>
  <si>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</si>
  <si>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</si>
  <si>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</si>
  <si>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</si>
  <si>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</si>
  <si>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</si>
  <si>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</si>
  <si>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</si>
  <si>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</si>
  <si>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</si>
  <si>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</si>
  <si>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</si>
  <si>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</si>
  <si>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</si>
  <si>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</si>
  <si>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</si>
  <si>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</si>
  <si>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</si>
  <si>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</si>
  <si>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</si>
  <si>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</si>
  <si>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</si>
  <si>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</si>
  <si>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</si>
  <si>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</si>
  <si>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</si>
  <si>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</si>
  <si>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</si>
  <si>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</si>
  <si>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</si>
  <si>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</si>
  <si>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</si>
  <si>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</si>
  <si>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</si>
  <si>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</si>
  <si>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</si>
  <si>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</si>
  <si>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</si>
  <si>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</si>
  <si>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</si>
  <si>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</si>
  <si>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</si>
  <si>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</si>
  <si>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</si>
  <si>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</si>
  <si>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</si>
  <si>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</si>
  <si>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</si>
  <si>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</si>
  <si>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</si>
  <si>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</si>
  <si>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</si>
  <si>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</si>
  <si>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</si>
  <si>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</si>
  <si>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</si>
  <si>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</si>
  <si>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</si>
  <si>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</si>
  <si>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</si>
  <si>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</si>
  <si>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</si>
  <si>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</si>
  <si>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</si>
  <si>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</si>
  <si>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</si>
  <si>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</si>
  <si>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</si>
  <si>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</si>
  <si>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</si>
  <si>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</si>
  <si>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</si>
  <si>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</si>
  <si>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</si>
  <si>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</si>
  <si>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</si>
  <si>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</si>
  <si>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</si>
  <si>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</si>
  <si>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</si>
  <si>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</si>
  <si>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</si>
  <si>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</si>
  <si>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</si>
  <si>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</si>
  <si>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</si>
  <si>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</si>
  <si>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</si>
  <si>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</si>
  <si>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</si>
  <si>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</si>
  <si>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</si>
  <si>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</si>
  <si>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</si>
  <si>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</si>
  <si>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</si>
  <si>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</si>
  <si>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</si>
  <si>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</si>
  <si>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</si>
  <si>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</si>
  <si>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</si>
  <si>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</si>
  <si>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</si>
  <si>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</si>
  <si>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</si>
  <si>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</si>
  <si>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</si>
  <si>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</si>
  <si>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</si>
  <si>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</si>
  <si>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</si>
  <si>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</si>
  <si>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</si>
  <si>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</si>
  <si>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</si>
  <si>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</si>
  <si>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</si>
  <si>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</si>
  <si>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</si>
  <si>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</si>
  <si>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</si>
  <si>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</si>
  <si>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</si>
  <si>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</si>
  <si>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</si>
  <si>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</si>
  <si>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</si>
  <si>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</si>
  <si>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</si>
  <si>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</si>
  <si>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</si>
  <si>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</si>
  <si>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</si>
  <si>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</si>
  <si>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</si>
  <si>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</si>
  <si>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</si>
  <si>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</si>
  <si>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</si>
  <si>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</si>
  <si>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</si>
  <si>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</si>
  <si>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</si>
  <si>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</si>
  <si>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</si>
  <si>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</si>
  <si>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</si>
  <si>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</si>
  <si>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</si>
  <si>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</si>
  <si>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</si>
  <si>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</si>
  <si>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</si>
  <si>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</si>
  <si>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</si>
  <si>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</si>
  <si>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</si>
  <si>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</si>
  <si>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</si>
  <si>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</si>
  <si>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</si>
  <si>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</si>
  <si>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</si>
  <si>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</si>
  <si>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</si>
  <si>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</si>
  <si>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</si>
  <si>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</si>
  <si>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</si>
  <si>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</si>
  <si>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</si>
  <si>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</si>
  <si>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</si>
  <si>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</si>
  <si>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</si>
  <si>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</si>
  <si>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</si>
  <si>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</si>
  <si>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</si>
  <si>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</si>
  <si>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</si>
  <si>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</si>
  <si>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</si>
  <si>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</si>
  <si>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</si>
  <si>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</si>
  <si>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</si>
  <si>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</si>
  <si>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</si>
  <si>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</si>
  <si>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</si>
  <si>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</si>
  <si>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</si>
  <si>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</si>
  <si>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</si>
  <si>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</si>
  <si>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</si>
  <si>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</si>
  <si>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</si>
  <si>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</si>
  <si>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</si>
  <si>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</si>
  <si>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</si>
  <si>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</si>
  <si>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</si>
  <si>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</si>
  <si>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</si>
  <si>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</si>
  <si>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</si>
  <si>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</si>
  <si>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</si>
  <si>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</si>
  <si>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</si>
  <si>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</si>
  <si>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</si>
  <si>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</si>
  <si>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</si>
  <si>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</si>
  <si>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</si>
  <si>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</si>
  <si>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</si>
  <si>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</si>
  <si>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</si>
  <si>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</si>
  <si>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</si>
  <si>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</si>
  <si>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</si>
  <si>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</si>
  <si>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</si>
  <si>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</si>
  <si>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</si>
  <si>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</si>
  <si>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</si>
  <si>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</si>
  <si>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</si>
  <si>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</si>
  <si>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</si>
  <si>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</si>
  <si>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</si>
  <si>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</si>
  <si>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</si>
  <si>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</si>
  <si>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</si>
  <si>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</si>
  <si>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</si>
  <si>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</si>
  <si>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</si>
  <si>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</si>
  <si>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</si>
  <si>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</si>
  <si>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</si>
  <si>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</si>
  <si>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</si>
  <si>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</si>
  <si>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</si>
  <si>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</si>
  <si>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</si>
  <si>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</si>
  <si>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</si>
  <si>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</si>
  <si>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</si>
  <si>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</si>
  <si>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</si>
  <si>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</si>
  <si>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</si>
  <si>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</si>
  <si>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</si>
  <si>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</si>
  <si>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</si>
  <si>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</si>
  <si>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</si>
  <si>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</si>
  <si>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</si>
  <si>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</si>
  <si>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</si>
  <si>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</si>
  <si>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</si>
  <si>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</si>
  <si>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</si>
  <si>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</si>
  <si>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</si>
  <si>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</si>
  <si>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</si>
  <si>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</si>
  <si>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</si>
  <si>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</si>
  <si>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</si>
  <si>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</si>
  <si>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</si>
  <si>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</si>
  <si>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</si>
  <si>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</si>
  <si>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</si>
  <si>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</si>
  <si>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</si>
  <si>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</si>
  <si>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</si>
  <si>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</si>
  <si>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</si>
  <si>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</si>
  <si>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</si>
  <si>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</si>
  <si>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</si>
  <si>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</si>
  <si>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</si>
  <si>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</si>
  <si>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</si>
  <si>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</si>
  <si>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</si>
  <si>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</si>
  <si>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</si>
  <si>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</si>
  <si>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</si>
  <si>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</si>
  <si>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</si>
  <si>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</si>
  <si>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</si>
  <si>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</si>
  <si>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</si>
  <si>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</si>
  <si>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</si>
  <si>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</si>
  <si>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</si>
  <si>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</si>
  <si>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</si>
  <si>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</si>
  <si>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</si>
  <si>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</si>
  <si>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</si>
  <si>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</si>
  <si>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</si>
  <si>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</si>
  <si>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</si>
  <si>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</si>
  <si>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</si>
  <si>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</si>
  <si>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</si>
  <si>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</si>
  <si>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</si>
  <si>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</si>
  <si>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</si>
  <si>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</si>
  <si>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</si>
  <si>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</si>
  <si>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</si>
  <si>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</si>
  <si>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</si>
  <si>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</si>
  <si>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</si>
  <si>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</si>
  <si>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</si>
  <si>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</si>
  <si>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</si>
  <si>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</si>
  <si>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</si>
  <si>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</si>
  <si>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</si>
  <si>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</si>
  <si>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</si>
  <si>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</si>
  <si>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</si>
  <si>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</si>
  <si>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</si>
  <si>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</si>
  <si>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</si>
  <si>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</si>
  <si>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</si>
  <si>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</si>
  <si>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</si>
  <si>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</si>
  <si>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</si>
  <si>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</si>
  <si>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</si>
  <si>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</si>
  <si>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</si>
  <si>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</si>
  <si>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</si>
  <si>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</si>
  <si>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</si>
  <si>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</si>
  <si>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</si>
  <si>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</si>
  <si>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</si>
  <si>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</si>
  <si>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</si>
  <si>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</si>
  <si>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</si>
  <si>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</si>
  <si>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</si>
  <si>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</si>
  <si>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</si>
  <si>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</si>
  <si>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</si>
  <si>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</si>
  <si>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</si>
  <si>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</si>
  <si>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</si>
  <si>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</si>
  <si>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</si>
  <si>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</si>
  <si>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</si>
  <si>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</si>
  <si>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</si>
  <si>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</si>
  <si>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</si>
  <si>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</si>
  <si>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</si>
  <si>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</si>
  <si>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</si>
  <si>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</si>
  <si>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</si>
  <si>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</si>
  <si>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</si>
  <si>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</si>
  <si>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</si>
  <si>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</si>
  <si>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</si>
  <si>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</si>
  <si>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</si>
  <si>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</si>
  <si>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</si>
  <si>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</si>
  <si>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</si>
  <si>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</si>
  <si>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</si>
  <si>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</si>
  <si>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</si>
  <si>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</si>
  <si>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</si>
  <si>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</si>
  <si>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</si>
  <si>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</si>
  <si>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</si>
  <si>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</si>
  <si>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</si>
  <si>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</si>
  <si>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</si>
  <si>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</si>
  <si>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</si>
  <si>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</si>
  <si>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</si>
  <si>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</si>
  <si>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</si>
  <si>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</si>
  <si>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</si>
  <si>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</si>
  <si>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</si>
  <si>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</si>
  <si>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</si>
  <si>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</si>
  <si>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</si>
  <si>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</si>
  <si>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</si>
  <si>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</si>
  <si>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</si>
  <si>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</si>
  <si>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</si>
  <si>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</si>
  <si>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</si>
  <si>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</si>
  <si>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</si>
  <si>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</si>
  <si>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</si>
  <si>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</si>
  <si>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</si>
  <si>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</si>
  <si>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</si>
  <si>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</si>
  <si>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</si>
  <si>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</si>
  <si>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</si>
  <si>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</si>
  <si>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</si>
  <si>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</si>
  <si>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</si>
  <si>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</si>
  <si>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</si>
  <si>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</si>
  <si>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</si>
  <si>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</si>
  <si>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</si>
  <si>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</si>
  <si>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</si>
  <si>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</si>
  <si>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</si>
  <si>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</si>
  <si>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</si>
  <si>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</si>
  <si>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</si>
  <si>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</si>
  <si>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</si>
  <si>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</si>
  <si>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</si>
  <si>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</si>
  <si>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</si>
  <si>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</si>
  <si>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</si>
  <si>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</si>
  <si>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</si>
  <si>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</si>
  <si>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</si>
  <si>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</si>
  <si>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</si>
  <si>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</si>
  <si>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</si>
  <si>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</si>
  <si>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</si>
  <si>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</si>
  <si>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</si>
  <si>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</si>
  <si>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</si>
  <si>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</si>
  <si>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</si>
  <si>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</si>
  <si>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</si>
  <si>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</si>
  <si>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</si>
  <si>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</si>
  <si>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</si>
  <si>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</si>
  <si>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</si>
  <si>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</si>
  <si>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</si>
  <si>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</si>
  <si>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</si>
  <si>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</si>
  <si>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</si>
  <si>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</si>
  <si>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</si>
  <si>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</si>
  <si>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</si>
  <si>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</si>
  <si>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</si>
  <si>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</si>
  <si>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</si>
  <si>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</si>
  <si>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</si>
  <si>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</si>
  <si>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</si>
  <si>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</si>
  <si>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</si>
  <si>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</si>
  <si>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</si>
  <si>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</si>
  <si>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</si>
  <si>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</si>
  <si>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</si>
  <si>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</si>
  <si>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</si>
  <si>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</si>
  <si>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</si>
  <si>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</si>
  <si>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</si>
  <si>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</si>
  <si>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</si>
  <si>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</si>
  <si>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</si>
  <si>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</si>
  <si>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</si>
  <si>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</si>
  <si>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</si>
  <si>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</si>
  <si>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</si>
  <si>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</si>
  <si>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</si>
  <si>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</si>
  <si>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</si>
  <si>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</si>
  <si>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</si>
  <si>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</si>
  <si>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</si>
  <si>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</si>
  <si>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</si>
  <si>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</si>
  <si>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</si>
  <si>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</si>
  <si>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</si>
  <si>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</si>
  <si>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</si>
  <si>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</si>
  <si>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</si>
  <si>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</si>
  <si>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</si>
  <si>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</si>
  <si>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</si>
  <si>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</si>
  <si>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</si>
  <si>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</si>
  <si>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</si>
  <si>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</si>
  <si>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</si>
  <si>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</si>
  <si>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</si>
  <si>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</si>
  <si>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</si>
  <si>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</si>
  <si>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</si>
  <si>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</si>
  <si>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</si>
  <si>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</si>
  <si>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</si>
  <si>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</si>
  <si>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</si>
  <si>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</si>
  <si>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</si>
  <si>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</si>
  <si>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</si>
  <si>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</si>
  <si>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</si>
  <si>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</si>
  <si>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</si>
  <si>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</si>
  <si>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</si>
  <si>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</si>
  <si>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</si>
  <si>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</si>
  <si>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</si>
  <si>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</si>
  <si>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</si>
  <si>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</si>
  <si>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</si>
  <si>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</si>
  <si>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</si>
  <si>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</si>
  <si>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</si>
  <si>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</si>
  <si>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</si>
  <si>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</si>
  <si>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</si>
  <si>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</si>
  <si>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</si>
  <si>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</si>
  <si>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</si>
  <si>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</si>
  <si>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</si>
  <si>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</si>
  <si>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</si>
  <si>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</si>
  <si>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</si>
  <si>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</si>
  <si>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</si>
  <si>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</si>
  <si>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</si>
  <si>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</si>
  <si>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</si>
  <si>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</si>
  <si>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</si>
  <si>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</si>
  <si>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</si>
  <si>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</si>
  <si>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</si>
  <si>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</si>
  <si>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</si>
  <si>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</si>
  <si>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</si>
  <si>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</si>
  <si>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</si>
  <si>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</si>
  <si>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</si>
  <si>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</si>
  <si>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</si>
  <si>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</si>
  <si>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</si>
  <si>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</si>
  <si>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</si>
  <si>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</si>
  <si>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</si>
  <si>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</si>
  <si>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</si>
  <si>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</si>
  <si>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</si>
  <si>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</si>
  <si>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</si>
  <si>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</si>
  <si>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</si>
  <si>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</si>
  <si>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</si>
  <si>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</si>
  <si>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</si>
  <si>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</si>
  <si>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</si>
  <si>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</si>
  <si>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</si>
  <si>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</si>
  <si>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</si>
  <si>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</si>
  <si>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</si>
  <si>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</si>
  <si>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</si>
  <si>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</si>
  <si>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</si>
  <si>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</si>
  <si>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</si>
  <si>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</si>
  <si>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</si>
  <si>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</si>
  <si>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</si>
  <si>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</si>
  <si>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</si>
  <si>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</si>
  <si>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</si>
  <si>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</si>
  <si>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</si>
  <si>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</si>
  <si>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</si>
  <si>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</si>
  <si>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</si>
  <si>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</si>
  <si>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</si>
  <si>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</si>
  <si>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</si>
  <si>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</si>
  <si>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</si>
  <si>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</si>
  <si>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</si>
  <si>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</si>
  <si>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</si>
  <si>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</si>
  <si>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</si>
  <si>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</si>
  <si>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</si>
  <si>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</si>
  <si>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</si>
  <si>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</si>
  <si>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</si>
  <si>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</si>
  <si>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</si>
  <si>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</si>
  <si>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</si>
  <si>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</si>
  <si>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</si>
  <si>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</si>
  <si>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</si>
  <si>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</si>
  <si>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</si>
  <si>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</si>
  <si>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</si>
  <si>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</si>
  <si>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</si>
  <si>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</si>
  <si>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</si>
  <si>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</si>
  <si>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</si>
  <si>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</si>
  <si>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</si>
  <si>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</si>
  <si>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</si>
  <si>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</si>
  <si>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</si>
  <si>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</si>
  <si>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</si>
  <si>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</si>
  <si>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</si>
  <si>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</si>
  <si>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</si>
  <si>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</si>
  <si>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</si>
  <si>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</si>
  <si>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</si>
  <si>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</si>
  <si>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</si>
  <si>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</si>
  <si>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</si>
  <si>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</si>
  <si>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</si>
  <si>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</si>
  <si>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</si>
  <si>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</si>
  <si>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</si>
  <si>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</si>
  <si>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</si>
  <si>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</si>
  <si>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</si>
  <si>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</si>
  <si>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</si>
  <si>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</si>
  <si>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</si>
  <si>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</si>
  <si>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</si>
  <si>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</si>
  <si>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</si>
  <si>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</si>
  <si>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</si>
  <si>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</si>
  <si>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</si>
  <si>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</si>
  <si>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</si>
  <si>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</si>
  <si>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</si>
  <si>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</si>
  <si>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</si>
  <si>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</si>
  <si>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</si>
  <si>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</si>
  <si>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</si>
  <si>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</si>
  <si>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</si>
  <si>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</si>
  <si>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</si>
  <si>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</si>
  <si>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</si>
  <si>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</si>
  <si>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</si>
  <si>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</si>
  <si>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</si>
  <si>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</si>
  <si>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</si>
  <si>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</si>
  <si>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</si>
  <si>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</si>
  <si>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</si>
  <si>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</si>
  <si>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</si>
  <si>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</si>
  <si>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</si>
  <si>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</si>
  <si>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</si>
  <si>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</si>
  <si>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</si>
  <si>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</si>
  <si>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</si>
  <si>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</si>
  <si>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</si>
  <si>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</si>
  <si>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</si>
  <si>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</si>
  <si>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</si>
  <si>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</si>
  <si>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</si>
  <si>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</si>
  <si>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</si>
  <si>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</si>
  <si>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</si>
  <si>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</si>
  <si>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</si>
  <si>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</si>
  <si>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</si>
  <si>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</si>
  <si>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</si>
  <si>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</si>
  <si>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</si>
  <si>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</si>
  <si>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</si>
  <si>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</si>
  <si>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</si>
  <si>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</si>
  <si>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</si>
  <si>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</si>
  <si>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</si>
  <si>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</si>
  <si>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</si>
  <si>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</si>
  <si>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</si>
  <si>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</si>
  <si>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</si>
  <si>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</si>
  <si>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</si>
  <si>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</si>
  <si>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</si>
  <si>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</si>
  <si>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</si>
  <si>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</si>
  <si>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</si>
  <si>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</si>
  <si>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</si>
  <si>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</si>
  <si>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</si>
  <si>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</si>
  <si>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</si>
  <si>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</si>
  <si>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</si>
  <si>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</si>
  <si>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</si>
  <si>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</si>
  <si>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</si>
  <si>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</si>
  <si>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</si>
  <si>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</si>
  <si>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</si>
  <si>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</si>
  <si>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</si>
  <si>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</si>
  <si>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</si>
  <si>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</si>
  <si>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</si>
  <si>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</si>
  <si>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</si>
  <si>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</si>
  <si>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</si>
  <si>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</si>
  <si>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</si>
  <si>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</si>
  <si>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</si>
  <si>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</si>
  <si>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</si>
  <si>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</si>
  <si>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</si>
  <si>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</si>
  <si>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</si>
  <si>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</si>
  <si>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</si>
  <si>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</si>
  <si>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</si>
  <si>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</si>
  <si>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</si>
  <si>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</si>
  <si>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</si>
  <si>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</si>
  <si>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</si>
  <si>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</si>
  <si>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</si>
  <si>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</si>
  <si>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</si>
  <si>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</si>
  <si>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</si>
  <si>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</si>
  <si>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</si>
  <si>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</si>
  <si>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</si>
  <si>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</si>
  <si>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</si>
  <si>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</si>
  <si>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</si>
  <si>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</si>
  <si>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</si>
  <si>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</si>
  <si>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</si>
  <si>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</si>
  <si>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</si>
  <si>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</si>
  <si>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</si>
  <si>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</si>
  <si>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</si>
  <si>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</si>
  <si>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</si>
  <si>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</si>
  <si>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</si>
  <si>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</si>
  <si>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</si>
  <si>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</si>
  <si>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</si>
  <si>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</si>
  <si>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</si>
  <si>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</si>
  <si>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</si>
  <si>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</si>
  <si>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</si>
  <si>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</si>
  <si>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</si>
  <si>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</si>
  <si>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</si>
  <si>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</si>
  <si>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</si>
  <si>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</si>
  <si>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</si>
  <si>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</si>
  <si>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</si>
  <si>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</si>
  <si>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</si>
  <si>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</si>
  <si>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</si>
  <si>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</si>
  <si>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</si>
  <si>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</si>
  <si>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</si>
  <si>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</si>
  <si>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</si>
  <si>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</si>
  <si>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</si>
  <si>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</si>
  <si>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</si>
  <si>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</si>
  <si>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</si>
  <si>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</si>
  <si>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</si>
  <si>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</si>
  <si>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</si>
  <si>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</si>
  <si>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</si>
  <si>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</si>
  <si>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</si>
  <si>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</si>
  <si>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</si>
  <si>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</si>
  <si>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</si>
  <si>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</si>
  <si>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</si>
  <si>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</si>
  <si>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</si>
  <si>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</si>
  <si>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</si>
  <si>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</si>
  <si>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</si>
  <si>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</si>
  <si>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</si>
  <si>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</si>
  <si>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</si>
  <si>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</si>
  <si>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</si>
  <si>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</si>
  <si>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</si>
  <si>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</si>
  <si>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</si>
  <si>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</si>
  <si>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</si>
  <si>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</si>
  <si>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</si>
  <si>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</si>
  <si>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</si>
  <si>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</si>
  <si>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</si>
  <si>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</si>
  <si>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</si>
  <si>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</si>
  <si>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</si>
  <si>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</si>
  <si>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</si>
  <si>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</si>
  <si>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</si>
  <si>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</si>
  <si>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</si>
  <si>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</si>
  <si>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</si>
  <si>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</si>
  <si>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</si>
  <si>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</si>
  <si>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</si>
  <si>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</si>
  <si>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</si>
  <si>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</si>
  <si>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</si>
  <si>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</si>
  <si>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</si>
  <si>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</si>
  <si>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</si>
  <si>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</si>
  <si>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</si>
  <si>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</si>
  <si>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</si>
  <si>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</si>
  <si>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</si>
  <si>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</si>
  <si>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</si>
  <si>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</si>
  <si>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</si>
  <si>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</si>
  <si>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</si>
  <si>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</si>
  <si>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</si>
  <si>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</si>
  <si>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</si>
  <si>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</si>
  <si>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</si>
  <si>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</si>
  <si>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</si>
  <si>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</si>
  <si>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</si>
  <si>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</si>
  <si>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</si>
  <si>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</si>
  <si>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</si>
  <si>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</si>
  <si>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</si>
  <si>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</si>
  <si>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</si>
  <si>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</si>
  <si>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</si>
  <si>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</si>
  <si>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</si>
  <si>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</si>
  <si>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</si>
  <si>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</si>
  <si>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</si>
  <si>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</si>
  <si>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</si>
  <si>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</si>
  <si>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</si>
  <si>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</si>
  <si>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</si>
  <si>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</si>
  <si>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</si>
  <si>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</si>
  <si>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</si>
  <si>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</si>
  <si>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</si>
  <si>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</si>
  <si>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</si>
  <si>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</si>
  <si>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</si>
  <si>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</si>
  <si>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</si>
  <si>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</si>
  <si>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PCM-20251030-00000544</t>
  </si>
  <si>
    <t>EM team need 60 mins</t>
  </si>
  <si>
    <t>PCM-20251030-00000566</t>
  </si>
  <si>
    <t>EM team need 180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</si>
  <si>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</si>
  <si>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</si>
  <si>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</si>
  <si>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</si>
  <si>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</si>
  <si>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</si>
  <si>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</si>
  <si>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</si>
  <si>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</si>
  <si>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</si>
  <si>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</si>
  <si>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</si>
  <si>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</si>
  <si>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</si>
  <si>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</si>
  <si>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</si>
  <si>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</si>
  <si>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</si>
  <si>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</si>
  <si>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</si>
  <si>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</si>
  <si>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</si>
  <si>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</si>
  <si>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</si>
  <si>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</si>
  <si>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</si>
  <si>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</si>
  <si>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</si>
  <si>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</si>
  <si>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</si>
  <si>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</si>
  <si>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</si>
  <si>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</si>
  <si>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</si>
  <si>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</si>
  <si>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</si>
  <si>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</si>
  <si>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</si>
  <si>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</si>
  <si>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</si>
  <si>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</si>
  <si>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</si>
  <si>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</si>
  <si>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</si>
  <si>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</si>
  <si>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</si>
  <si>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</si>
  <si>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</si>
  <si>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</si>
  <si>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</si>
  <si>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</si>
  <si>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</si>
  <si>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</si>
  <si>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</si>
  <si>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</si>
  <si>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</si>
  <si>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</si>
  <si>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</si>
  <si>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</si>
  <si>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</si>
  <si>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</si>
  <si>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</si>
  <si>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</si>
  <si>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</si>
  <si>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</si>
  <si>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</si>
  <si>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</si>
  <si>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</si>
  <si>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</si>
  <si>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</si>
  <si>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</si>
  <si>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</si>
  <si>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</si>
  <si>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</si>
  <si>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</si>
  <si>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</si>
  <si>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</si>
  <si>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</si>
  <si>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</si>
  <si>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</si>
  <si>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</si>
  <si>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</si>
  <si>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</si>
  <si>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</si>
  <si>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</si>
  <si>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</si>
  <si>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PCM-20251030-00000479</t>
  </si>
  <si>
    <t>Down again ETA 75 mins</t>
  </si>
  <si>
    <t xml:space="preserve"> PCM-20250215-00000830 </t>
  </si>
  <si>
    <t>LTE site still down and  site located in aramco area access issue need special permission</t>
  </si>
  <si>
    <t>PCM-20251030-00000467</t>
  </si>
  <si>
    <t>EM team on the way need 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</si>
  <si>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</si>
  <si>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</si>
  <si>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</si>
  <si>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</si>
  <si>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</si>
  <si>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</si>
  <si>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</si>
  <si>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team on the way need 60 minutes</t>
  </si>
  <si>
    <t>PCM-20251030-00000532</t>
  </si>
  <si>
    <t>team on the way need 100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</si>
</sst>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3" totalsRowShown="0" headerRowDxfId="174" dataDxfId="173" headerRowBorderDxfId="171" tableBorderDxfId="172" totalsRowBorderDxfId="170">
  <autoFilter ref="A1:L1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5" totalsRowShown="0" headerRowDxfId="64" dataDxfId="63" headerRowBorderDxfId="61" tableBorderDxfId="62">
  <autoFilter ref="A1:L109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6" totalsRowShown="0" headerRowDxfId="48" dataDxfId="47" headerRowBorderDxfId="45" tableBorderDxfId="46" totalsRowBorderDxfId="44">
  <autoFilter ref="A1:L15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8" totalsRowShown="0" headerRowDxfId="31" dataDxfId="30" headerRowBorderDxfId="28" tableBorderDxfId="29">
  <autoFilter ref="A1:L40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3"/>
  <sheetViews>
    <sheetView workbookViewId="0">
      <selection activeCell="D8" sqref="D8"/>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297.45728877314832</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0.83835358796204673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10609</v>
      </c>
      <c r="E4" s="135" t="s">
        <v>39021</v>
      </c>
      <c r="F4" s="136">
        <v>45960.365879629629</v>
      </c>
      <c r="G4" s="137">
        <f ca="1">IFERROR(NOW()-F4,"")</f>
        <v>3.9835069444961846E-2</v>
      </c>
      <c r="H4" s="136">
        <v>45960.360324074078</v>
      </c>
      <c r="I4" s="134" t="str">
        <f>IFERROR(VLOOKUP(D4,DB!A:F,6,0),"")</f>
        <v>SCECO</v>
      </c>
      <c r="J4" s="134" t="str">
        <f>IFERROR(VLOOKUP(D4,DB!A:G,7,0),"")</f>
        <v>Dead+Vandalized</v>
      </c>
      <c r="K4" s="138" t="s">
        <v>39026</v>
      </c>
      <c r="L4" s="139" t="str">
        <f>IFERROR(VLOOKUP(D4,DB!A:I,9,0),"")</f>
        <v>Latis</v>
      </c>
    </row>
    <row r="5" spans="1:15" ht="15" customHeight="1">
      <c r="A5" s="133" t="s">
        <v>39027</v>
      </c>
      <c r="B5" s="134" t="str">
        <f>IFERROR(VLOOKUP(D5,DB!A:K,11,0),"")</f>
        <v>R1</v>
      </c>
      <c r="C5" s="134">
        <v>4</v>
      </c>
      <c r="D5" s="170" t="s">
        <v>21634</v>
      </c>
      <c r="E5" s="135" t="s">
        <v>39021</v>
      </c>
      <c r="F5" s="136">
        <v>45960.373657407406</v>
      </c>
      <c r="G5" s="137">
        <f ca="1">IFERROR(NOW()-F5,"")</f>
        <v>3.2057291668024845E-2</v>
      </c>
      <c r="H5" s="136">
        <v>45960.365324074075</v>
      </c>
      <c r="I5" s="134" t="str">
        <f>IFERROR(VLOOKUP(D5,DB!A:F,6,0),"")</f>
        <v>SCECO</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45960.405714699074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45960.405714699074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45960.405714699074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45960.405714699074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45960.405714699074</v>
      </c>
      <c r="H10" s="136"/>
      <c r="I10" s="134" t="str">
        <f>IFERROR(VLOOKUP(D10,DB!A:F,6,0),"")</f>
        <v/>
      </c>
      <c r="J10" s="134" t="str">
        <f>IFERROR(VLOOKUP(D10,DB!A:G,7,0),"")</f>
        <v/>
      </c>
      <c r="K10" s="138"/>
      <c r="L10" s="139" t="str">
        <f>IFERROR(VLOOKUP(D10,DB!A:I,9,0),"")</f>
        <v/>
      </c>
    </row>
    <row r="11" spans="1:15" ht="15" customHeight="1">
      <c r="A11" s="145"/>
      <c r="B11" s="146" t="str">
        <f>IFERROR(VLOOKUP(D11,DB!A:K,11,0),"")</f>
        <v/>
      </c>
      <c r="C11" s="146"/>
      <c r="D11" s="146"/>
      <c r="E11" s="147"/>
      <c r="F11" s="148"/>
      <c r="G11" s="149">
        <f ca="1">IFERROR(NOW()-F11,"")</f>
        <v>45960.405714699074</v>
      </c>
      <c r="H11" s="148"/>
      <c r="I11" s="146" t="str">
        <f>IFERROR(VLOOKUP(D11,DB!A:F,6,0),"")</f>
        <v/>
      </c>
      <c r="J11" s="146" t="str">
        <f>IFERROR(VLOOKUP(D11,DB!A:G,7,0),"")</f>
        <v/>
      </c>
      <c r="K11" s="150"/>
      <c r="L11" s="151" t="str">
        <f>IFERROR(VLOOKUP(D11,DB!A:I,9,0),"")</f>
        <v/>
      </c>
    </row>
    <row r="12" spans="1:15" ht="15" customHeight="1">
      <c r="A12" s="133"/>
      <c r="B12" s="134" t="str">
        <f>IFERROR(VLOOKUP(D12,DB!A:K,11,0),"")</f>
        <v/>
      </c>
      <c r="C12" s="134"/>
      <c r="D12" s="134"/>
      <c r="E12" s="135"/>
      <c r="F12" s="136"/>
      <c r="G12" s="137">
        <f ca="1">IFERROR(NOW()-F12,"")</f>
        <v>45960.405714699074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45960.405714699074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45960.405714699074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45960.405714699074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45960.405714699074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45960.405714699074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45960.405714699074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80"/>
      <c r="E19" s="135"/>
      <c r="F19" s="136"/>
      <c r="G19" s="137">
        <f ca="1">IFERROR(NOW()-F19,"")</f>
        <v>45960.405714699074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45960.405714699074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45960.405714699074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45960.405714699074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45960.405714699074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45960.405714699074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45960.405714699074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45960.405714699074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45960.405714699074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45960.405714699074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45960.405714699074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45960.405714699074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45960.405714699074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45960.405714699074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45960.405714699074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45960.405714699074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45960.405714699074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45960.405714699074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45960.405714699074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45960.405714699074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45960.405714699074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45960.405714699074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45960.405714699074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45960.405714699074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45960.405714699074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45960.405714699074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45960.405714699074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45960.405714699074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45960.405714699074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45960.405714699074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45960.405714699074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45960.405714699074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45960.405714699074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45960.405714699074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45960.405714699074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45960.405714699074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45960.405714699074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45960.405714699074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45960.405714699074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45960.405714699074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45960.405714699074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45960.405714699074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45960.405714699074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45960.405714699074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45960.405714699074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45960.405714699074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45960.405714699074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45960.405714699074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45960.405714699074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45960.405714699074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45960.405714699074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45960.405714699074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45960.405714699074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45960.405714699074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45960.405714699074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45960.405714699074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45960.405714699074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45960.405714699074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45960.405714699074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45960.405714699074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45960.405714699074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45960.405714699074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45960.405714699074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45960.405714699074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45960.405714699074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45960.405714699074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45960.405714699074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45960.405714699074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45960.405714699074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45960.405714699074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45960.405714699074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45960.405714699074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45960.405714699074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45960.405714699074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45960.405714699074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45960.405714699074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45960.405714699074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45960.405714699074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45960.405714699074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45960.405714699074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45960.405714699074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45960.405714699074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45960.405714699074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45960.405714699074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45960.405714699074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45960.405714699074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45960.405714699074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45960.405714699074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45960.405714699074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45960.405714699074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45960.405714699074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45960.405714699074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45960.405714699074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45960.405714699074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45960.405714699074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45960.405714699074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45960.405714699074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45960.405714699074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45960.405714699074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45960.405714699074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45960.405714699074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45960.405714699074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45960.405714699074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45960.405714699074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45960.405714699074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45960.405714699074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45960.405714699074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45960.405714699074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45960.405714699074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45960.405714699074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45960.405714699074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45960.405714699074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45960.405714699074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45960.405714699074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45960.405714699074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45960.405714699074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45960.405714699074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45960.405714699074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45960.405714699074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45960.405714699074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45960.405714699074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45960.405714699074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45960.405714699074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45960.405714699074</v>
      </c>
      <c r="H142" s="136"/>
      <c r="I142" s="134" t="str">
        <f>IFERROR(VLOOKUP(D142,DB!A:F,6,0),"")</f>
        <v/>
      </c>
      <c r="J142" s="134" t="str">
        <f>IFERROR(VLOOKUP(D142,DB!A:G,7,0),"")</f>
        <v/>
      </c>
      <c r="K142" s="138"/>
      <c r="L142" s="139" t="str">
        <f>IFERROR(VLOOKUP(D142,DB!A:I,9,0),"")</f>
        <v/>
      </c>
    </row>
    <row r="143" spans="1:12" ht="15" customHeight="1">
      <c r="A143" s="145"/>
      <c r="B143" s="146" t="str">
        <f>IFERROR(VLOOKUP(D143,DB!A:K,11,0),"")</f>
        <v/>
      </c>
      <c r="C143" s="146"/>
      <c r="D143" s="146"/>
      <c r="E143" s="147"/>
      <c r="F143" s="148"/>
      <c r="G143" s="149">
        <f ca="1">IFERROR(NOW()-F143,"")</f>
        <v>45960.405714699074</v>
      </c>
      <c r="H143" s="148"/>
      <c r="I143" s="146" t="str">
        <f>IFERROR(VLOOKUP(D143,DB!A:F,6,0),"")</f>
        <v/>
      </c>
      <c r="J143" s="146" t="str">
        <f>IFERROR(VLOOKUP(D143,DB!A:G,7,0),"")</f>
        <v/>
      </c>
      <c r="K143" s="150"/>
      <c r="L143" s="151" t="str">
        <f>IFERROR(VLOOKUP(D143,DB!A:I,9,0),"")</f>
        <v/>
      </c>
    </row>
  </sheetData>
  <customSheetViews>
    <customSheetView guid="{F6042A99-DD27-4453-835D-0834D95730CC}" filter="1" showAutoFilter="1">
      <pageMargins left="0" right="0" top="0" bottom="0" header="0" footer="0"/>
      <autoFilter ref="B1:M1" xr:uid="{F69CF742-C9A3-45BB-BFBB-CD9D92BD9E64}"/>
    </customSheetView>
  </customSheetViews>
  <dataValidations count="2">
    <dataValidation allowBlank="1" showInputMessage="1" showErrorMessage="1" sqref="E1" xr:uid="{5DBA255D-CDD9-49FB-AD3C-AF70AB4EE696}"/>
    <dataValidation type="list" allowBlank="1" showInputMessage="1" showErrorMessage="1" sqref="E2:E1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workbookViewId="0">
      <selection activeCell="H7" sqref="H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135.40587673611299</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1.6636313657436403</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22343</v>
      </c>
      <c r="E5" s="114" t="s">
        <v>39021</v>
      </c>
      <c r="F5" s="115">
        <v>45960.348020833335</v>
      </c>
      <c r="G5" s="116">
        <f ca="1">IFERROR(NOW()-F5,"-")</f>
        <v>5.7693865739565808E-2</v>
      </c>
      <c r="H5" s="115">
        <v>45960.342465277776</v>
      </c>
      <c r="I5" s="18" t="str">
        <f>IFERROR(VLOOKUP(D5,DB!A:F,6,0),"")</f>
        <v>Power cube</v>
      </c>
      <c r="J5" s="18" t="str">
        <f>IFERROR(VLOOKUP(D5,DB!A:G,7,0),"")</f>
        <v>In progress+No BB Design</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45960.405714699074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45960.405714699074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45960.405714699074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45960.405714699074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9"/>
      <c r="E10" s="114"/>
      <c r="F10" s="115"/>
      <c r="G10" s="116">
        <f ca="1">IFERROR(NOW()-F10,"-")</f>
        <v>45960.405714699074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45960.405714699074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45960.405714699074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45960.405714699074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45960.405714699074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45960.405714699074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45960.405714699074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45960.405714699074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45960.405714699074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45960.405714699074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45960.405714699074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45960.405714699074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45960.405714699074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45960.405714699074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45960.405714699074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45960.405714699074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45960.405714699074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45960.405714699074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45960.405714699074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45960.405714699074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45960.405714699074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45960.405714699074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45960.405714699074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45960.405714699074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45960.405714699074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45960.405714699074</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45960.405714699074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45960.405714699074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45960.405714699074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45960.405714699074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45960.405714699074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45960.405714699074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45960.405714699074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45960.405714699074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45960.405714699074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45960.405714699074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45960.405714699074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45960.405714699074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45960.405714699074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45960.405714699074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45960.405714699074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45960.405714699074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45960.405714699074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45960.405714699074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45960.405714699074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45960.405714699074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45960.405714699074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45960.405714699074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45960.405714699074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45960.405714699074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45960.405714699074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45960.405714699074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45960.405714699074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45960.405714699074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45960.405714699074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45960.405714699074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45960.405714699074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45960.405714699074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45960.405714699074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45960.405714699074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45960.405714699074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45960.405714699074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45960.405714699074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45960.405714699074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45960.405714699074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45960.405714699074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45960.405714699074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45960.405714699074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45960.405714699074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45960.405714699074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45960.405714699074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45960.405714699074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45960.405714699074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45960.405714699074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45960.405714699074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45960.405714699074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45960.405714699074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45960.405714699074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45960.405714699074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45960.405714699074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45960.405714699074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45960.405714699074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45960.405714699074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45960.405714699074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45960.405714699074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45960.405714699074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45960.405714699074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45960.405714699074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45960.405714699074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45960.405714699074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45960.405714699074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45960.405714699074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45960.405714699074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45960.405714699074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45960.405714699074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45960.405714699074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45960.405714699074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45960.405714699074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45960.405714699074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45960.405714699074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45960.405714699074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45960.405714699074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45960.405714699074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45960.405714699074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45960.405714699074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45960.405714699074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45960.405714699074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45960.405714699074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45960.405714699074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45960.405714699074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45960.405714699074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45960.405714699074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45960.405714699074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45960.405714699074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45960.405714699074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45960.405714699074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45960.405714699074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45960.405714699074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45960.405714699074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45960.405714699074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45960.405714699074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45960.405714699074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45960.405714699074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45960.405714699074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45960.405714699074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45960.405714699074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45960.405714699074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45960.405714699074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45960.405714699074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45960.405714699074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45960.405714699074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45960.405714699074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45960.405714699074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45960.405714699074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45960.405714699074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45960.405714699074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45960.405714699074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45960.405714699074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45960.405714699074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45960.405714699074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45960.405714699074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45960.405714699074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45960.405714699074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45960.405714699074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45960.405714699074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45960.405714699074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45960.405714699074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45960.405714699074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45960.405714699074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45960.405714699074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45960.405714699074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45960.405714699074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45960.405714699074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45960.405714699074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45960.405714699074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45960.405714699074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45960.405714699074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45960.405714699074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45960.405714699074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45960.405714699074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45960.405714699074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45960.405714699074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45960.405714699074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45960.405714699074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45960.405714699074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45960.405714699074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45960.405714699074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45960.405714699074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45960.405714699074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45960.405714699074</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39115</v>
      </c>
      <c r="B2" s="63" t="str">
        <f>IFERROR(VLOOKUP(D2,DB!A:K,11,0),"")</f>
        <v>R3</v>
      </c>
      <c r="C2" s="18">
        <v>1</v>
      </c>
      <c r="D2" s="18" t="s">
        <v>20234</v>
      </c>
      <c r="E2" s="18" t="s">
        <v>39021</v>
      </c>
      <c r="F2" s="20">
        <v>45960.347592592596</v>
      </c>
      <c r="G2" s="21">
        <f t="shared" ref="G2:G56" ca="1" si="0">IFERROR(NOW()-F2,"-")</f>
        <v>5.812210647854954E-2</v>
      </c>
      <c r="H2" s="22">
        <v>45960.347592592596</v>
      </c>
      <c r="I2" s="19" t="str">
        <f>IFERROR(VLOOKUP(D2,DB!A:F,6,0),"")</f>
        <v>Generator-SG</v>
      </c>
      <c r="J2" s="18" t="str">
        <f>IFERROR(VLOOKUP(D2,DB!A:G,7,0),"")</f>
        <v>Dead+No BB Design</v>
      </c>
      <c r="K2" s="46" t="s">
        <v>39116</v>
      </c>
      <c r="L2" s="23" t="str">
        <f>IFERROR(VLOOKUP(D2,DB!A:I,9,0),"")</f>
        <v>Latis</v>
      </c>
    </row>
    <row r="3" spans="1:13" ht="15" customHeight="1">
      <c r="A3" s="19"/>
      <c r="B3" s="63" t="str">
        <f>IFERROR(VLOOKUP(D3,DB!A:K,11,0),"")</f>
        <v/>
      </c>
      <c r="C3" s="18"/>
      <c r="D3" s="18"/>
      <c r="E3" s="18"/>
      <c r="F3" s="20"/>
      <c r="G3" s="21">
        <f t="shared" ca="1" si="0"/>
        <v>45960.405714699074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45960.405714699074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45960.405714699074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45960.405714699074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45960.405714699074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45960.405714699074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45960.405714699074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45960.405714699074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45960.405714699074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45960.405714699074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45960.405714699074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45960.405714699074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45960.405714699074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45960.405714699074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45960.405714699074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45960.405714699074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45960.405714699074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45960.405714699074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45960.405714699074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45960.405714699074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45960.405714699074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45960.405714699074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45960.405714699074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45960.405714699074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45960.405714699074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45960.405714699074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45960.405714699074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45960.405714699074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45960.405714699074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45960.405714699074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45960.405714699074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45960.405714699074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45960.405714699074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45960.405714699074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45960.405714699074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45960.405714699074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45960.405714699074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45960.405714699074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45960.405714699074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45960.405714699074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45960.405714699074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45960.405714699074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45960.405714699074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45960.405714699074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45960.405714699074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45960.405714699074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45960.405714699074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45960.405714699074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45960.405714699074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45960.405714699074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45960.405714699074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45960.405714699074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45960.405714699074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45960.405714699074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ref="G57:G120" ca="1" si="1">IFERROR(NOW()-F57,"-")</f>
        <v>45960.405714699074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45960.405714699074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45960.405714699074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45960.405714699074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45960.405714699074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45960.405714699074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45960.405714699074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45960.405714699074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45960.405714699074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45960.405714699074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45960.405714699074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45960.405714699074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45960.405714699074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45960.405714699074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45960.405714699074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45960.405714699074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45960.405714699074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45960.405714699074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45960.405714699074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45960.405714699074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45960.405714699074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45960.405714699074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45960.405714699074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45960.405714699074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45960.405714699074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45960.405714699074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45960.405714699074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45960.405714699074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45960.405714699074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45960.405714699074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45960.405714699074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45960.405714699074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45960.405714699074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45960.405714699074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45960.405714699074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45960.405714699074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45960.405714699074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45960.405714699074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45960.405714699074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45960.405714699074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45960.405714699074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45960.405714699074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45960.405714699074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45960.405714699074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45960.405714699074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45960.405714699074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45960.405714699074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45960.405714699074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45960.405714699074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45960.405714699074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45960.405714699074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45960.405714699074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45960.405714699074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45960.405714699074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45960.405714699074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45960.405714699074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45960.405714699074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45960.405714699074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45960.405714699074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45960.405714699074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45960.405714699074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45960.405714699074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45960.405714699074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45960.405714699074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ref="G121:G184" ca="1" si="2">IFERROR(NOW()-F121,"-")</f>
        <v>45960.405714699074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45960.405714699074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45960.405714699074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45960.405714699074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45960.405714699074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45960.405714699074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45960.405714699074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45960.405714699074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45960.405714699074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45960.405714699074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45960.405714699074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45960.405714699074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45960.405714699074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45960.405714699074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45960.405714699074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45960.405714699074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45960.405714699074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45960.405714699074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45960.405714699074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45960.405714699074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45960.405714699074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45960.405714699074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45960.405714699074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45960.405714699074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45960.405714699074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45960.405714699074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45960.405714699074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45960.405714699074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45960.405714699074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45960.405714699074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45960.405714699074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45960.405714699074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45960.405714699074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45960.405714699074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45960.405714699074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45960.405714699074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45960.405714699074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45960.405714699074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45960.405714699074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45960.405714699074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45960.405714699074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45960.405714699074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45960.405714699074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45960.405714699074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45960.405714699074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45960.405714699074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45960.405714699074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45960.405714699074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45960.405714699074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45960.405714699074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45960.405714699074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45960.405714699074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45960.405714699074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45960.405714699074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45960.405714699074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45960.405714699074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45960.405714699074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45960.405714699074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45960.405714699074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45960.405714699074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45960.405714699074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45960.405714699074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45960.405714699074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45960.405714699074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ref="G185:G248" ca="1" si="3">IFERROR(NOW()-F185,"-")</f>
        <v>45960.405714699074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45960.405714699074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45960.405714699074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45960.405714699074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45960.405714699074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45960.405714699074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45960.405714699074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45960.405714699074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45960.405714699074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45960.405714699074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45960.405714699074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45960.405714699074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45960.405714699074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45960.405714699074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45960.405714699074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45960.405714699074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45960.405714699074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45960.405714699074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45960.405714699074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45960.405714699074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45960.405714699074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45960.405714699074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45960.405714699074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45960.405714699074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45960.405714699074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45960.405714699074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45960.405714699074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45960.405714699074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45960.405714699074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45960.405714699074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45960.405714699074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45960.405714699074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45960.405714699074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45960.405714699074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45960.405714699074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45960.405714699074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45960.405714699074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45960.405714699074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45960.405714699074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45960.405714699074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45960.405714699074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45960.405714699074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45960.405714699074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45960.405714699074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45960.405714699074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45960.405714699074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45960.405714699074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45960.405714699074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45960.405714699074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45960.405714699074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45960.405714699074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45960.405714699074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45960.405714699074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45960.405714699074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45960.405714699074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45960.405714699074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45960.405714699074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45960.405714699074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45960.405714699074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45960.405714699074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45960.405714699074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45960.405714699074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45960.405714699074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45960.405714699074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ref="G249:G312" ca="1" si="4">IFERROR(NOW()-F249,"-")</f>
        <v>45960.405714699074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45960.405714699074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45960.405714699074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45960.405714699074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45960.405714699074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45960.405714699074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45960.405714699074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45960.405714699074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45960.405714699074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45960.405714699074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45960.405714699074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45960.405714699074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45960.405714699074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45960.405714699074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45960.405714699074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45960.405714699074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45960.405714699074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45960.405714699074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45960.405714699074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45960.405714699074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45960.405714699074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45960.405714699074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45960.405714699074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45960.405714699074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45960.405714699074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45960.405714699074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45960.405714699074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45960.405714699074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45960.405714699074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45960.405714699074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45960.405714699074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45960.405714699074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45960.405714699074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45960.405714699074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45960.405714699074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45960.405714699074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45960.405714699074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45960.405714699074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45960.405714699074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45960.405714699074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45960.405714699074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45960.405714699074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45960.405714699074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45960.405714699074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45960.405714699074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45960.405714699074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45960.405714699074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45960.405714699074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45960.405714699074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45960.405714699074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45960.405714699074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45960.405714699074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45960.405714699074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45960.405714699074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45960.405714699074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45960.405714699074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45960.405714699074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45960.405714699074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45960.405714699074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45960.405714699074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45960.405714699074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45960.405714699074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45960.405714699074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45960.405714699074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ref="G313:G376" ca="1" si="5">IFERROR(NOW()-F313,"-")</f>
        <v>45960.405714699074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45960.405714699074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45960.405714699074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45960.405714699074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45960.405714699074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45960.405714699074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45960.405714699074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45960.405714699074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45960.405714699074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45960.405714699074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45960.405714699074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45960.405714699074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45960.405714699074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45960.405714699074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45960.405714699074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45960.405714699074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45960.405714699074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45960.405714699074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45960.405714699074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45960.405714699074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45960.405714699074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45960.405714699074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45960.405714699074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45960.405714699074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45960.405714699074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45960.405714699074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45960.405714699074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45960.405714699074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45960.405714699074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45960.405714699074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45960.405714699074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45960.405714699074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45960.405714699074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45960.405714699074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45960.405714699074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45960.405714699074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45960.405714699074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45960.405714699074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45960.405714699074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45960.405714699074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45960.405714699074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45960.405714699074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45960.405714699074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45960.405714699074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45960.405714699074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45960.405714699074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45960.405714699074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45960.405714699074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45960.405714699074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45960.405714699074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45960.405714699074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45960.405714699074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45960.405714699074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45960.405714699074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45960.405714699074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45960.405714699074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45960.405714699074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45960.405714699074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45960.405714699074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45960.405714699074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45960.405714699074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45960.405714699074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45960.405714699074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45960.405714699074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ref="G377:G440" ca="1" si="6">IFERROR(NOW()-F377,"-")</f>
        <v>45960.405714699074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45960.405714699074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45960.405714699074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45960.405714699074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45960.405714699074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45960.405714699074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45960.405714699074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45960.405714699074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45960.405714699074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45960.405714699074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45960.405714699074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45960.405714699074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45960.405714699074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45960.405714699074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45960.405714699074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45960.405714699074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45960.405714699074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45960.405714699074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45960.405714699074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45960.405714699074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45960.405714699074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45960.405714699074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45960.405714699074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45960.405714699074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45960.405714699074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45960.405714699074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45960.405714699074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45960.405714699074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45960.405714699074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45960.405714699074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45960.405714699074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45960.405714699074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45960.405714699074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45960.405714699074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45960.405714699074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45960.405714699074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45960.405714699074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45960.405714699074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45960.405714699074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45960.405714699074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45960.405714699074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45960.405714699074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45960.405714699074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45960.405714699074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45960.405714699074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45960.405714699074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45960.405714699074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45960.405714699074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45960.405714699074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45960.405714699074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45960.405714699074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45960.405714699074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45960.405714699074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45960.405714699074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45960.405714699074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45960.405714699074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45960.405714699074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45960.405714699074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45960.405714699074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45960.405714699074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45960.405714699074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45960.405714699074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45960.405714699074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45960.405714699074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ref="G441:G504" ca="1" si="7">IFERROR(NOW()-F441,"-")</f>
        <v>45960.405714699074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45960.405714699074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45960.405714699074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45960.405714699074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45960.405714699074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45960.405714699074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45960.405714699074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45960.405714699074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45960.405714699074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45960.405714699074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45960.405714699074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45960.405714699074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45960.405714699074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45960.405714699074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45960.405714699074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45960.405714699074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45960.405714699074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45960.405714699074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45960.405714699074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45960.405714699074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45960.405714699074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45960.405714699074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45960.405714699074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45960.405714699074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45960.405714699074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45960.405714699074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45960.405714699074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45960.405714699074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45960.405714699074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45960.405714699074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45960.405714699074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45960.405714699074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45960.405714699074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45960.405714699074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45960.405714699074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45960.405714699074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45960.405714699074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45960.405714699074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45960.405714699074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45960.405714699074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45960.405714699074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45960.405714699074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45960.405714699074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45960.405714699074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45960.405714699074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45960.405714699074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45960.405714699074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45960.405714699074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45960.405714699074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45960.405714699074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45960.405714699074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45960.405714699074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45960.405714699074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45960.405714699074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45960.405714699074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45960.405714699074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45960.405714699074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45960.405714699074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45960.405714699074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45960.405714699074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45960.405714699074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45960.405714699074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45960.405714699074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45960.405714699074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ref="G505:G568" ca="1" si="8">IFERROR(NOW()-F505,"-")</f>
        <v>45960.405714699074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45960.405714699074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45960.405714699074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45960.405714699074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45960.405714699074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45960.405714699074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45960.405714699074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45960.405714699074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45960.405714699074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45960.405714699074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45960.405714699074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45960.405714699074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45960.405714699074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45960.405714699074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45960.405714699074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45960.405714699074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45960.405714699074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45960.405714699074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45960.405714699074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45960.405714699074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45960.405714699074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45960.405714699074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45960.405714699074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45960.405714699074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45960.405714699074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45960.405714699074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45960.405714699074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45960.405714699074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45960.405714699074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45960.405714699074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45960.405714699074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45960.405714699074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45960.405714699074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45960.405714699074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45960.405714699074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45960.405714699074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45960.405714699074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45960.405714699074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45960.405714699074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45960.405714699074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45960.405714699074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45960.405714699074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45960.405714699074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45960.405714699074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45960.405714699074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45960.405714699074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45960.405714699074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45960.405714699074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45960.405714699074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45960.405714699074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45960.405714699074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45960.405714699074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45960.405714699074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45960.405714699074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45960.405714699074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45960.405714699074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45960.405714699074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45960.405714699074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45960.405714699074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45960.405714699074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45960.405714699074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45960.405714699074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45960.405714699074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45960.405714699074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ref="G569:G632" ca="1" si="9">IFERROR(NOW()-F569,"-")</f>
        <v>45960.405714699074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45960.405714699074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45960.405714699074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45960.405714699074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45960.405714699074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45960.405714699074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45960.405714699074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45960.405714699074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45960.405714699074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45960.405714699074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45960.405714699074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45960.405714699074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45960.405714699074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45960.405714699074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45960.405714699074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45960.405714699074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45960.405714699074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45960.405714699074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45960.405714699074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45960.405714699074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45960.405714699074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45960.405714699074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45960.405714699074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45960.405714699074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45960.405714699074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45960.405714699074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45960.405714699074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45960.405714699074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45960.405714699074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45960.405714699074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45960.405714699074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45960.405714699074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45960.405714699074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45960.405714699074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45960.405714699074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45960.405714699074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45960.405714699074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45960.405714699074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45960.405714699074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45960.405714699074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45960.405714699074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45960.405714699074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45960.405714699074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45960.405714699074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45960.405714699074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45960.405714699074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45960.405714699074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45960.405714699074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45960.405714699074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45960.405714699074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45960.405714699074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45960.405714699074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45960.405714699074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45960.405714699074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45960.405714699074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45960.405714699074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45960.405714699074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45960.405714699074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45960.405714699074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45960.405714699074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45960.405714699074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45960.405714699074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45960.405714699074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45960.405714699074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ref="G633:G696" ca="1" si="10">IFERROR(NOW()-F633,"-")</f>
        <v>45960.405714699074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45960.405714699074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45960.405714699074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45960.405714699074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45960.405714699074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45960.405714699074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45960.405714699074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45960.405714699074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45960.405714699074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45960.405714699074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45960.405714699074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45960.405714699074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45960.405714699074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45960.405714699074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45960.405714699074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45960.405714699074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45960.405714699074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45960.405714699074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45960.405714699074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45960.405714699074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45960.405714699074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45960.405714699074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45960.405714699074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45960.405714699074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45960.405714699074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45960.405714699074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45960.405714699074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45960.405714699074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45960.405714699074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45960.405714699074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45960.405714699074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45960.405714699074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45960.405714699074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45960.405714699074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45960.405714699074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45960.405714699074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45960.405714699074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45960.405714699074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45960.405714699074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45960.405714699074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45960.405714699074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45960.405714699074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45960.405714699074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45960.405714699074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45960.405714699074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45960.405714699074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45960.405714699074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45960.405714699074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45960.405714699074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45960.405714699074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45960.405714699074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45960.405714699074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45960.405714699074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45960.405714699074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45960.405714699074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45960.405714699074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45960.405714699074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45960.405714699074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45960.405714699074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45960.405714699074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45960.405714699074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45960.405714699074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45960.405714699074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45960.405714699074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ref="G697:G760" ca="1" si="11">IFERROR(NOW()-F697,"-")</f>
        <v>45960.405714699074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45960.405714699074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45960.405714699074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45960.405714699074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45960.405714699074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45960.405714699074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45960.405714699074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45960.405714699074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45960.405714699074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45960.405714699074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45960.405714699074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45960.405714699074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45960.405714699074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45960.405714699074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45960.405714699074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45960.405714699074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45960.405714699074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45960.405714699074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45960.405714699074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45960.405714699074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45960.405714699074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45960.405714699074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45960.405714699074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45960.405714699074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45960.405714699074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45960.405714699074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45960.405714699074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45960.405714699074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45960.405714699074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45960.405714699074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45960.405714699074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45960.405714699074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45960.405714699074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45960.405714699074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45960.405714699074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45960.405714699074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45960.405714699074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45960.405714699074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45960.405714699074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45960.405714699074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45960.405714699074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45960.405714699074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45960.405714699074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45960.405714699074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45960.405714699074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45960.405714699074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45960.405714699074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45960.405714699074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45960.405714699074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45960.405714699074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45960.405714699074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45960.405714699074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45960.405714699074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45960.405714699074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45960.405714699074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45960.405714699074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45960.405714699074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45960.405714699074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45960.405714699074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45960.405714699074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45960.405714699074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45960.405714699074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45960.405714699074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45960.405714699074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ref="G761:G824" ca="1" si="12">IFERROR(NOW()-F761,"-")</f>
        <v>45960.405714699074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45960.405714699074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45960.405714699074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45960.405714699074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45960.405714699074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45960.405714699074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45960.405714699074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45960.405714699074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45960.405714699074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45960.405714699074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45960.405714699074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45960.405714699074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45960.405714699074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45960.405714699074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45960.405714699074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45960.405714699074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45960.405714699074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45960.405714699074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45960.405714699074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45960.405714699074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45960.405714699074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45960.405714699074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45960.405714699074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45960.405714699074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45960.405714699074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45960.405714699074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45960.405714699074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45960.405714699074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45960.405714699074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45960.405714699074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45960.405714699074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45960.405714699074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45960.405714699074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45960.405714699074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45960.405714699074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45960.405714699074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45960.405714699074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45960.405714699074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45960.405714699074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45960.405714699074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45960.405714699074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45960.405714699074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45960.405714699074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45960.405714699074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45960.405714699074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45960.405714699074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45960.405714699074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45960.405714699074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45960.405714699074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45960.405714699074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45960.405714699074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45960.405714699074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45960.405714699074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45960.405714699074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45960.405714699074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45960.405714699074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45960.405714699074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45960.405714699074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45960.405714699074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45960.405714699074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45960.405714699074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45960.405714699074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45960.405714699074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45960.405714699074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ref="G825:G888" ca="1" si="13">IFERROR(NOW()-F825,"-")</f>
        <v>45960.405714699074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45960.405714699074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45960.405714699074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45960.405714699074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45960.405714699074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45960.405714699074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45960.405714699074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45960.405714699074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45960.405714699074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45960.405714699074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45960.405714699074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45960.405714699074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45960.405714699074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45960.405714699074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45960.405714699074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45960.405714699074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45960.405714699074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45960.405714699074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45960.405714699074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45960.405714699074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45960.405714699074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45960.405714699074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45960.405714699074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45960.405714699074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45960.405714699074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45960.405714699074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45960.405714699074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45960.405714699074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45960.405714699074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45960.405714699074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45960.405714699074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45960.405714699074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45960.405714699074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45960.405714699074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45960.405714699074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45960.405714699074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45960.405714699074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45960.405714699074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45960.405714699074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45960.405714699074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45960.405714699074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45960.405714699074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45960.405714699074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45960.405714699074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45960.405714699074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45960.405714699074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45960.405714699074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45960.405714699074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45960.405714699074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45960.405714699074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45960.405714699074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45960.405714699074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45960.405714699074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45960.405714699074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45960.405714699074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45960.405714699074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45960.405714699074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45960.405714699074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45960.405714699074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45960.405714699074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45960.405714699074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45960.405714699074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45960.405714699074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45960.405714699074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ref="G889:G952" ca="1" si="14">IFERROR(NOW()-F889,"-")</f>
        <v>45960.405714699074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45960.405714699074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45960.405714699074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45960.405714699074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45960.405714699074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45960.405714699074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45960.405714699074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45960.405714699074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45960.405714699074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45960.405714699074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45960.405714699074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45960.405714699074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45960.405714699074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45960.405714699074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45960.405714699074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45960.405714699074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45960.405714699074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45960.405714699074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45960.405714699074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45960.405714699074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45960.405714699074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45960.405714699074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45960.405714699074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45960.405714699074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45960.405714699074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45960.405714699074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45960.405714699074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45960.405714699074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45960.405714699074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45960.405714699074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45960.405714699074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45960.405714699074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45960.405714699074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45960.405714699074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45960.405714699074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45960.405714699074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45960.405714699074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45960.405714699074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45960.405714699074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45960.405714699074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45960.405714699074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45960.405714699074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45960.405714699074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45960.405714699074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45960.405714699074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45960.405714699074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45960.405714699074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45960.405714699074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45960.405714699074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45960.405714699074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45960.405714699074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45960.405714699074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45960.405714699074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45960.405714699074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45960.405714699074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45960.405714699074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45960.405714699074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45960.405714699074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45960.405714699074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45960.405714699074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45960.405714699074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45960.405714699074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45960.405714699074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45960.405714699074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ref="G953:G1016" ca="1" si="15">IFERROR(NOW()-F953,"-")</f>
        <v>45960.405714699074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45960.405714699074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45960.405714699074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45960.405714699074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45960.405714699074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45960.405714699074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45960.405714699074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45960.405714699074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45960.405714699074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45960.405714699074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45960.405714699074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45960.405714699074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45960.405714699074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45960.405714699074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45960.405714699074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45960.405714699074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45960.405714699074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45960.405714699074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45960.405714699074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45960.405714699074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45960.405714699074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45960.405714699074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45960.405714699074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45960.405714699074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45960.405714699074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45960.405714699074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45960.405714699074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45960.405714699074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45960.405714699074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45960.405714699074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45960.405714699074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45960.405714699074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45960.405714699074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45960.405714699074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45960.405714699074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45960.405714699074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45960.405714699074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45960.405714699074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45960.405714699074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45960.405714699074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45960.405714699074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45960.405714699074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45960.405714699074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45960.405714699074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45960.405714699074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45960.405714699074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45960.405714699074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45960.405714699074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45960.405714699074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45960.405714699074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45960.405714699074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45960.405714699074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45960.405714699074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45960.405714699074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45960.405714699074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45960.405714699074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45960.405714699074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45960.405714699074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45960.405714699074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45960.405714699074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45960.405714699074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45960.405714699074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45960.405714699074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45960.405714699074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ref="G1017:G1080" ca="1" si="16">IFERROR(NOW()-F1017,"-")</f>
        <v>45960.405714699074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45960.405714699074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45960.405714699074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45960.405714699074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45960.405714699074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45960.405714699074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45960.405714699074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45960.405714699074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45960.405714699074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45960.405714699074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45960.405714699074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45960.405714699074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45960.405714699074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45960.405714699074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45960.405714699074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45960.405714699074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45960.405714699074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45960.405714699074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45960.405714699074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45960.405714699074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45960.405714699074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45960.405714699074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45960.405714699074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45960.405714699074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45960.405714699074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45960.405714699074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45960.405714699074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45960.405714699074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45960.405714699074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45960.405714699074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45960.405714699074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45960.405714699074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45960.405714699074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45960.405714699074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45960.405714699074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45960.405714699074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45960.405714699074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45960.405714699074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45960.405714699074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45960.405714699074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45960.405714699074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45960.405714699074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45960.405714699074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45960.405714699074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45960.405714699074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45960.405714699074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45960.405714699074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45960.405714699074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45960.405714699074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45960.405714699074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45960.405714699074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45960.405714699074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45960.405714699074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45960.405714699074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45960.405714699074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45960.405714699074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45960.405714699074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45960.405714699074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45960.405714699074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45960.405714699074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45960.405714699074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45960.405714699074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45960.405714699074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45960.405714699074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ref="G1081:G1095" ca="1" si="17">IFERROR(NOW()-F1081,"-")</f>
        <v>45960.405714699074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45960.405714699074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45960.405714699074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45960.405714699074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45960.405714699074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45960.405714699074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45960.405714699074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45960.405714699074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45960.405714699074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45960.405714699074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45960.405714699074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45960.405714699074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45960.405714699074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45960.405714699074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45960.405714699074</v>
      </c>
      <c r="H1095" s="22"/>
      <c r="I1095" s="19" t="str">
        <f>IFERROR(VLOOKUP(D1095,DB!A:F,6,0),"")</f>
        <v/>
      </c>
      <c r="J1095" s="18" t="str">
        <f>IFERROR(VLOOKUP(D1095,DB!A:G,7,0),"")</f>
        <v/>
      </c>
      <c r="K1095" s="46"/>
      <c r="L1095" s="23" t="str">
        <f>IFERROR(VLOOKUP(D1095,DB!A:I,9,0),"")</f>
        <v/>
      </c>
    </row>
  </sheetData>
  <dataValidations count="2">
    <dataValidation allowBlank="1" showInputMessage="1" showErrorMessage="1" sqref="E1" xr:uid="{5914219A-CB83-432D-936A-CC0CB6F3982A}"/>
    <dataValidation type="list" allowBlank="1" showInputMessage="1" showErrorMessage="1" sqref="E2:E109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6"/>
  <sheetViews>
    <sheetView tabSelected="1" workbookViewId="0">
      <selection activeCell="I21" sqref="I2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256.92499710647826</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4</v>
      </c>
      <c r="D3" s="94" t="s">
        <v>34818</v>
      </c>
      <c r="E3" s="98" t="s">
        <v>39021</v>
      </c>
      <c r="F3" s="123">
        <v>45960.326701388891</v>
      </c>
      <c r="G3" s="124">
        <f ca="1">IFERROR(NOW()-F3,"")</f>
        <v>7.9013310183654539E-2</v>
      </c>
      <c r="H3" s="123">
        <v>45960.320763888885</v>
      </c>
      <c r="I3" s="119" t="str">
        <f>IFERROR(VLOOKUP(D3,DB!A:F,6,0),"")</f>
        <v>SCECO</v>
      </c>
      <c r="J3" s="119" t="str">
        <f>IFERROR(VLOOKUP(D3,DB!A:G,7,0),"")</f>
        <v>Vandalized</v>
      </c>
      <c r="K3" s="125" t="s">
        <v>39120</v>
      </c>
      <c r="L3" s="121" t="str">
        <f>IFERROR(VLOOKUP(D3,DB!A:I,9,0),"")</f>
        <v>Latis</v>
      </c>
    </row>
    <row r="4" spans="1:16" ht="15" customHeight="1">
      <c r="A4" s="119"/>
      <c r="B4" s="119" t="str">
        <f>IFERROR(VLOOKUP(D4,DB!A:K,11,0),"")</f>
        <v/>
      </c>
      <c r="C4" s="120"/>
      <c r="D4" s="121"/>
      <c r="E4" s="98"/>
      <c r="F4" s="123"/>
      <c r="G4" s="124">
        <f ca="1">IFERROR(NOW()-F4,"")</f>
        <v>45960.405714699074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45960.405714699074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45960.405714699074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45960.405714699074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45960.405714699074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45960.405714699074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45960.405714699074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45960.405714699074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45960.405714699074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45960.405714699074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45960.405714699074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45960.405714699074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45960.405714699074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45960.405714699074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45960.405714699074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45960.405714699074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45960.405714699074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45960.405714699074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45960.405714699074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45960.405714699074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45960.405714699074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45960.405714699074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45960.405714699074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45960.405714699074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45960.405714699074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45960.405714699074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45960.405714699074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45960.405714699074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45960.405714699074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45960.405714699074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45960.405714699074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45960.405714699074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45960.405714699074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45960.405714699074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45960.405714699074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45960.405714699074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45960.405714699074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45960.405714699074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45960.405714699074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45960.405714699074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45960.405714699074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45960.405714699074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45960.405714699074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45960.405714699074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45960.405714699074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45960.405714699074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45960.405714699074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45960.405714699074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45960.405714699074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45960.405714699074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45960.405714699074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45960.405714699074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45960.405714699074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45960.405714699074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45960.405714699074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45960.405714699074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45960.405714699074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45960.405714699074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45960.405714699074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45960.405714699074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45960.405714699074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45960.405714699074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45960.405714699074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45960.405714699074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45960.405714699074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45960.405714699074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45960.405714699074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45960.405714699074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45960.405714699074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45960.405714699074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45960.405714699074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45960.405714699074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45960.405714699074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45960.405714699074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45960.405714699074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45960.405714699074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45960.405714699074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45960.405714699074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45960.405714699074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45960.405714699074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45960.405714699074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45960.405714699074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45960.405714699074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45960.405714699074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45960.405714699074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45960.405714699074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45960.405714699074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45960.405714699074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45960.405714699074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45960.405714699074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45960.405714699074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45960.405714699074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45960.405714699074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45960.405714699074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45960.405714699074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45960.405714699074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45960.405714699074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45960.405714699074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45960.405714699074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45960.405714699074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45960.405714699074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45960.405714699074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45960.405714699074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45960.405714699074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45960.405714699074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45960.405714699074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45960.405714699074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45960.405714699074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45960.405714699074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45960.405714699074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45960.405714699074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45960.405714699074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45960.405714699074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45960.405714699074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45960.405714699074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45960.405714699074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45960.405714699074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45960.405714699074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45960.405714699074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45960.405714699074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45960.405714699074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45960.405714699074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45960.405714699074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45960.405714699074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45960.405714699074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45960.405714699074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45960.405714699074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45960.405714699074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45960.405714699074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45960.405714699074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45960.405714699074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45960.405714699074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45960.405714699074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45960.405714699074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45960.405714699074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45960.405714699074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45960.405714699074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45960.405714699074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45960.405714699074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45960.405714699074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45960.405714699074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45960.405714699074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45960.405714699074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45960.405714699074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45960.405714699074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45960.405714699074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45960.405714699074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45960.405714699074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45960.405714699074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45960.405714699074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45960.405714699074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45960.405714699074</v>
      </c>
      <c r="H155" s="123"/>
      <c r="I155" s="119" t="str">
        <f>IFERROR(VLOOKUP(D155,DB!A:F,6,0),"")</f>
        <v/>
      </c>
      <c r="J155" s="119" t="str">
        <f>IFERROR(VLOOKUP(D155,DB!A:G,7,0),"")</f>
        <v/>
      </c>
      <c r="K155" s="125"/>
      <c r="L155" s="121" t="str">
        <f>IFERROR(VLOOKUP(D155,DB!A:I,9,0),"")</f>
        <v/>
      </c>
    </row>
    <row r="156" spans="1:12" ht="15" customHeight="1">
      <c r="A156" s="126"/>
      <c r="B156" s="126" t="str">
        <f>IFERROR(VLOOKUP(D156,DB!A:K,11,0),"")</f>
        <v/>
      </c>
      <c r="C156" s="127"/>
      <c r="D156" s="128"/>
      <c r="E156" s="129"/>
      <c r="F156" s="130"/>
      <c r="G156" s="131">
        <f ca="1">IFERROR(NOW()-F156,"")</f>
        <v>45960.405714699074</v>
      </c>
      <c r="H156" s="130"/>
      <c r="I156" s="126" t="str">
        <f>IFERROR(VLOOKUP(D156,DB!A:F,6,0),"")</f>
        <v/>
      </c>
      <c r="J156" s="126" t="str">
        <f>IFERROR(VLOOKUP(D156,DB!A:G,7,0),"")</f>
        <v/>
      </c>
      <c r="K156" s="132"/>
      <c r="L156" s="128" t="str">
        <f>IFERROR(VLOOKUP(D156,DB!A:I,9,0),"")</f>
        <v/>
      </c>
    </row>
  </sheetData>
  <dataValidations count="2">
    <dataValidation allowBlank="1" showInputMessage="1" showErrorMessage="1" sqref="E1" xr:uid="{A4F81451-56CC-4543-9497-104C4E44EE4B}"/>
    <dataValidation type="list" allowBlank="1" showInputMessage="1" showErrorMessage="1" sqref="E2:E4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68.57365451388614</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34.216837384257815</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11.744603587962047</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s="152"/>
      <c r="E5" s="152"/>
      <c r="F5" s="153"/>
      <c r="G5" s="154">
        <f ca="1">IFERROR(NOW()-F5,"")</f>
        <v>45960.405714699074</v>
      </c>
      <c r="H5" s="153"/>
      <c r="I5" s="152" t="str">
        <f>IFERROR(VLOOKUP(D5,DB!A:F,6,0),"")</f>
        <v/>
      </c>
      <c r="J5" s="152" t="str">
        <f>IFERROR(VLOOKUP(D5,DB!A:G,7,0),"")</f>
        <v/>
      </c>
      <c r="K5" s="152"/>
      <c r="L5" s="152" t="str">
        <f>IFERROR(VLOOKUP(D5,DB!A:I,9,0),"")</f>
        <v/>
      </c>
    </row>
    <row r="6" spans="1:13" ht="15">
      <c r="A6" s="152"/>
      <c r="B6" s="152" t="str">
        <f>IFERROR(VLOOKUP(D6,DB!A:K,11,0),"")</f>
        <v/>
      </c>
      <c r="C6" s="152"/>
      <c r="D6"/>
      <c r="E6" s="152"/>
      <c r="F6" s="153"/>
      <c r="G6" s="154">
        <f ca="1">IFERROR(NOW()-F6,"")</f>
        <v>45960.405714699074</v>
      </c>
      <c r="H6" s="153"/>
      <c r="I6" s="152" t="str">
        <f>IFERROR(VLOOKUP(D6,DB!A:F,6,0),"")</f>
        <v/>
      </c>
      <c r="J6" s="152" t="str">
        <f>IFERROR(VLOOKUP(D6,DB!A:G,7,0),"")</f>
        <v/>
      </c>
      <c r="K6" s="152"/>
      <c r="L6" s="152" t="str">
        <f>IFERROR(VLOOKUP(D6,DB!A:I,9,0),"")</f>
        <v/>
      </c>
    </row>
    <row r="7" spans="1:13" ht="15">
      <c r="A7" s="152"/>
      <c r="B7" s="152" t="str">
        <f>IFERROR(VLOOKUP(D7,DB!A:K,11,0),"")</f>
        <v>R5</v>
      </c>
      <c r="C7" s="152"/>
      <c r="D7" s="152" t="s">
        <v>32817</v>
      </c>
      <c r="E7" s="152"/>
      <c r="F7" s="153"/>
      <c r="G7" s="154">
        <f ca="1">IFERROR(NOW()-F7,"")</f>
        <v>45960.405714699074</v>
      </c>
      <c r="H7" s="153"/>
      <c r="I7" s="152" t="str">
        <f>IFERROR(VLOOKUP(D7,DB!A:F,6,0),"")</f>
        <v>SCECO</v>
      </c>
      <c r="J7" s="152" t="str">
        <f>IFERROR(VLOOKUP(D7,DB!A:G,7,0),"")</f>
        <v>Dead</v>
      </c>
      <c r="K7" s="152"/>
      <c r="L7" s="152" t="str">
        <f>IFERROR(VLOOKUP(D7,DB!A:I,9,0),"")</f>
        <v>Latis</v>
      </c>
    </row>
    <row r="8" spans="1:13" ht="15">
      <c r="A8" s="152"/>
      <c r="B8" s="152" t="str">
        <f>IFERROR(VLOOKUP(D8,DB!A:K,11,0),"")</f>
        <v/>
      </c>
      <c r="C8" s="152"/>
      <c r="D8"/>
      <c r="E8" s="152"/>
      <c r="F8" s="153"/>
      <c r="G8" s="154">
        <f ca="1">IFERROR(NOW()-F8,"")</f>
        <v>45960.405714699074</v>
      </c>
      <c r="H8" s="153"/>
      <c r="I8" s="152" t="str">
        <f>IFERROR(VLOOKUP(D8,DB!A:F,6,0),"")</f>
        <v/>
      </c>
      <c r="J8" s="152" t="str">
        <f>IFERROR(VLOOKUP(D8,DB!A:G,7,0),"")</f>
        <v/>
      </c>
      <c r="K8" s="152"/>
      <c r="L8" s="152" t="str">
        <f>IFERROR(VLOOKUP(D8,DB!A:I,9,0),"")</f>
        <v/>
      </c>
    </row>
    <row r="9" spans="1:13" ht="15">
      <c r="A9" s="152"/>
      <c r="B9" s="152" t="str">
        <f>IFERROR(VLOOKUP(D9,DB!A:K,11,0),"")</f>
        <v>R5</v>
      </c>
      <c r="C9" s="152"/>
      <c r="D9" s="152" t="s">
        <v>33173</v>
      </c>
      <c r="E9" s="152"/>
      <c r="F9" s="153"/>
      <c r="G9" s="154">
        <f ca="1">IFERROR(NOW()-F9,"")</f>
        <v>45960.405714699074</v>
      </c>
      <c r="H9" s="153"/>
      <c r="I9" s="152" t="str">
        <f>IFERROR(VLOOKUP(D9,DB!A:F,6,0),"")</f>
        <v>SCECO</v>
      </c>
      <c r="J9" s="152" t="str">
        <f>IFERROR(VLOOKUP(D9,DB!A:G,7,0),"")</f>
        <v>Good</v>
      </c>
      <c r="K9" s="152"/>
      <c r="L9" s="152" t="str">
        <f>IFERROR(VLOOKUP(D9,DB!A:I,9,0),"")</f>
        <v>Latis</v>
      </c>
    </row>
    <row r="10" spans="1:13" ht="15">
      <c r="A10" s="152"/>
      <c r="B10" s="152" t="str">
        <f>IFERROR(VLOOKUP(D10,DB!A:K,11,0),"")</f>
        <v/>
      </c>
      <c r="C10" s="152"/>
      <c r="D10" s="152"/>
      <c r="E10" s="152"/>
      <c r="F10" s="153"/>
      <c r="G10" s="154">
        <f ca="1">IFERROR(NOW()-F10,"")</f>
        <v>45960.405714699074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45960.405714699074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45960.405714699074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45960.405714699074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45960.405714699074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45960.405714699074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45960.405714699074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45960.405714699074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45960.405714699074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45960.405714699074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45960.405714699074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45960.405714699074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45960.405714699074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45960.405714699074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45960.405714699074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45960.405714699074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45960.405714699074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45960.405714699074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45960.405714699074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45960.405714699074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45960.405714699074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45960.405714699074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45960.405714699074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45960.405714699074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45960.405714699074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45960.405714699074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45960.405714699074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45960.405714699074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45960.405714699074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45960.405714699074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45960.405714699074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45960.405714699074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45960.405714699074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45960.405714699074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45960.405714699074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45960.405714699074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45960.405714699074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45960.405714699074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45960.405714699074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45960.405714699074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45960.405714699074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45960.405714699074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45960.405714699074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45960.405714699074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45960.405714699074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45960.405714699074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45960.405714699074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45960.405714699074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45960.405714699074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45960.405714699074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45960.405714699074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45960.405714699074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45960.405714699074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45960.405714699074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45960.405714699074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45960.405714699074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45960.405714699074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45960.405714699074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45960.405714699074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45960.405714699074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45960.405714699074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45960.405714699074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45960.405714699074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45960.405714699074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45960.405714699074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45960.405714699074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45960.405714699074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45960.405714699074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45960.405714699074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45960.405714699074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45960.405714699074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45960.405714699074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45960.405714699074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45960.405714699074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45960.405714699074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45960.405714699074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45960.405714699074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45960.405714699074</v>
      </c>
      <c r="H87" s="153"/>
      <c r="I87" s="152" t="str">
        <f>IFERROR(VLOOKUP(D87,DB!A:F,6,0),"")</f>
        <v/>
      </c>
      <c r="J87" s="152" t="str">
        <f>IFERROR(VLOOKUP(D87,DB!A:G,7,0),"")</f>
        <v/>
      </c>
      <c r="K87" s="152"/>
      <c r="L87" s="152" t="str">
        <f>IFERROR(VLOOKUP(D87,DB!A:I,9,0),"")</f>
        <v/>
      </c>
    </row>
    <row r="88" spans="1:12" ht="15">
      <c r="A88" s="158"/>
      <c r="B88" s="158" t="str">
        <f>IFERROR(VLOOKUP(D88,DB!A:K,11,0),"")</f>
        <v/>
      </c>
      <c r="C88" s="158"/>
      <c r="D88" s="158"/>
      <c r="E88" s="158"/>
      <c r="F88" s="159"/>
      <c r="G88" s="160">
        <f ca="1">IFERROR(NOW()-F88,"")</f>
        <v>45960.405714699074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45960.405714699074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45960.405714699074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45960.405714699074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45960.405714699074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45960.405714699074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45960.405714699074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45960.405714699074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45960.405714699074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45960.405714699074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45960.405714699074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45960.405714699074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45960.405714699074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45960.405714699074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45960.405714699074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45960.405714699074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45960.405714699074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45960.405714699074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45960.405714699074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45960.405714699074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45960.405714699074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45960.405714699074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45960.405714699074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45960.405714699074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45960.405714699074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45960.405714699074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45960.405714699074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45960.405714699074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45960.405714699074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45960.405714699074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45960.405714699074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45960.405714699074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45960.405714699074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45960.405714699074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45960.405714699074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45960.405714699074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45960.405714699074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45960.405714699074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45960.405714699074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45960.405714699074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45960.405714699074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45960.405714699074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45960.405714699074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45960.405714699074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45960.405714699074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45960.405714699074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45960.405714699074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45960.405714699074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45960.405714699074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45960.405714699074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45960.405714699074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45960.405714699074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45960.405714699074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45960.405714699074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45960.405714699074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45960.405714699074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45960.405714699074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45960.405714699074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45960.405714699074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45960.405714699074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45960.405714699074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45960.405714699074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45960.405714699074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45960.405714699074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45960.405714699074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45960.405714699074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45960.405714699074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45960.405714699074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45960.405714699074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45960.405714699074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45960.405714699074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45960.405714699074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45960.405714699074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45960.405714699074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45960.405714699074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45960.405714699074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45960.405714699074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45960.405714699074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45960.405714699074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45960.405714699074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45960.405714699074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45960.405714699074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45960.405714699074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45960.405714699074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45960.405714699074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45960.405714699074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45960.405714699074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45960.405714699074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45960.405714699074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45960.405714699074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45960.405714699074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45960.405714699074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45960.405714699074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45960.405714699074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45960.405714699074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45960.405714699074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45960.405714699074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45960.405714699074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45960.405714699074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45960.405714699074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45960.405714699074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45960.405714699074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45960.405714699074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45960.405714699074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45960.405714699074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45960.405714699074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45960.405714699074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45960.405714699074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45960.405714699074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45960.405714699074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45960.405714699074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45960.405714699074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45960.405714699074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45960.405714699074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45960.405714699074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45960.405714699074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45960.405714699074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45960.405714699074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45960.405714699074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45960.405714699074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45960.405714699074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45960.405714699074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45960.405714699074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45960.405714699074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45960.405714699074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45960.405714699074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45960.405714699074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45960.405714699074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45960.405714699074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45960.405714699074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45960.405714699074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45960.405714699074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45960.405714699074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45960.405714699074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45960.405714699074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45960.405714699074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45960.405714699074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45960.405714699074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45960.405714699074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45960.405714699074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45960.405714699074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45960.405714699074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45960.405714699074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45960.405714699074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45960.405714699074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45960.405714699074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45960.405714699074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45960.405714699074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45960.405714699074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45960.405714699074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45960.405714699074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45960.405714699074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45960.405714699074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45960.405714699074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45960.405714699074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45960.405714699074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45960.405714699074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45960.405714699074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45960.405714699074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45960.405714699074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45960.405714699074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45960.405714699074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45960.405714699074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45960.405714699074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45960.405714699074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45960.405714699074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45960.405714699074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45960.405714699074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45960.405714699074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45960.405714699074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45960.405714699074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45960.405714699074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45960.405714699074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45960.405714699074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45960.405714699074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45960.405714699074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45960.405714699074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45960.405714699074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45960.405714699074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45960.405714699074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45960.405714699074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45960.405714699074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45960.405714699074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45960.405714699074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45960.405714699074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45960.405714699074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45960.405714699074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45960.405714699074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45960.405714699074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45960.405714699074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45960.405714699074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45960.405714699074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45960.405714699074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45960.405714699074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45960.405714699074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45960.405714699074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45960.405714699074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45960.405714699074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45960.405714699074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45960.405714699074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45960.405714699074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45960.405714699074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45960.405714699074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45960.405714699074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45960.405714699074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45960.405714699074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45960.405714699074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45960.405714699074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45960.405714699074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45960.405714699074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45960.405714699074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45960.405714699074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45960.405714699074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45960.405714699074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45960.405714699074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45960.405714699074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45960.405714699074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45960.405714699074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45960.405714699074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45960.405714699074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45960.405714699074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45960.405714699074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45960.405714699074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45960.405714699074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45960.405714699074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45960.405714699074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45960.405714699074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45960.405714699074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45960.405714699074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45960.405714699074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45960.405714699074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45960.405714699074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45960.405714699074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45960.405714699074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45960.405714699074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45960.405714699074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45960.405714699074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45960.405714699074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45960.405714699074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45960.405714699074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45960.405714699074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45960.405714699074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45960.405714699074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45960.405714699074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45960.405714699074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45960.405714699074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45960.405714699074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45960.405714699074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45960.405714699074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45960.405714699074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45960.405714699074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45960.405714699074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45960.405714699074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45960.405714699074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45960.405714699074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45960.405714699074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45960.405714699074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45960.405714699074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45960.405714699074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45960.405714699074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45960.405714699074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45960.405714699074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45960.405714699074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45960.405714699074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45960.405714699074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45960.405714699074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45960.405714699074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45960.405714699074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45960.405714699074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45960.405714699074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45960.405714699074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45960.405714699074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45960.405714699074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45960.405714699074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45960.405714699074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45960.405714699074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45960.405714699074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45960.405714699074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45960.405714699074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45960.405714699074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45960.405714699074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45960.405714699074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45960.405714699074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45960.405714699074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45960.405714699074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45960.405714699074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45960.405714699074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45960.405714699074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45960.405714699074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45960.405714699074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45960.405714699074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45960.405714699074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45960.405714699074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45960.405714699074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45960.405714699074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45960.405714699074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45960.405714699074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45960.405714699074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45960.405714699074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45960.405714699074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45960.405714699074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45960.405714699074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45960.405714699074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45960.405714699074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45960.405714699074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45960.405714699074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45960.405714699074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45960.405714699074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45960.405714699074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45960.405714699074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45960.405714699074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45960.405714699074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45960.405714699074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45960.405714699074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45960.405714699074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45960.405714699074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45960.405714699074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45960.405714699074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45960.405714699074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45960.405714699074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45960.405714699074</v>
      </c>
      <c r="H408" s="159"/>
      <c r="I408" s="158" t="str">
        <f>IFERROR(VLOOKUP(D408,DB!A:F,6,0),"")</f>
        <v/>
      </c>
      <c r="J408" s="158" t="str">
        <f>IFERROR(VLOOKUP(D408,DB!A:G,7,0),"")</f>
        <v/>
      </c>
      <c r="K408" s="158"/>
      <c r="L408" s="158" t="str">
        <f>IFERROR(VLOOKUP(D408,DB!A:I,9,0),"")</f>
        <v/>
      </c>
    </row>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8" ht="15"/>
    <row r="519" ht="15"/>
    <row r="521" ht="15"/>
    <row r="522" ht="15"/>
    <row r="523" ht="15"/>
    <row r="524" ht="15"/>
    <row r="526" ht="15"/>
    <row r="527" ht="15"/>
    <row r="534" ht="15"/>
    <row r="535" ht="15"/>
    <row r="536" ht="15"/>
    <row r="537" ht="15"/>
    <row r="538" ht="15"/>
    <row r="539" ht="15"/>
    <row r="542" ht="15"/>
    <row r="543" ht="15"/>
    <row r="544" ht="15"/>
    <row r="545" ht="15"/>
    <row r="546" ht="15"/>
    <row r="547" ht="15"/>
    <row r="548" ht="15"/>
    <row r="549" ht="15"/>
    <row r="550" ht="15"/>
    <row r="551" ht="15"/>
    <row r="552" ht="15"/>
    <row r="553"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9" ht="15"/>
    <row r="610" ht="15"/>
    <row r="647" ht="15"/>
    <row r="648" ht="15"/>
    <row r="649" ht="15"/>
    <row r="650" ht="15"/>
    <row r="651" ht="15"/>
    <row r="652" ht="15"/>
    <row r="653" ht="15"/>
    <row r="654" ht="15"/>
    <row r="655" ht="15"/>
    <row r="656"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946" ht="15"/>
    <row r="947" ht="15"/>
    <row r="948" ht="15"/>
    <row r="949" ht="15"/>
    <row r="950" ht="15"/>
    <row r="951" ht="15"/>
    <row r="957" ht="15"/>
    <row r="958" ht="15"/>
    <row r="959" ht="15"/>
    <row r="960" ht="15"/>
    <row r="961" ht="15"/>
    <row r="962" ht="15"/>
    <row r="963"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4" ht="15"/>
    <row r="1015" ht="15"/>
    <row r="1021" ht="15"/>
    <row r="1022" ht="15"/>
    <row r="1024" ht="15"/>
    <row r="1025" ht="15"/>
    <row r="1026" ht="15"/>
    <row r="1027" ht="15"/>
    <row r="1028" ht="15"/>
    <row r="1029" ht="15"/>
    <row r="1030"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3" ht="15"/>
    <row r="1104" ht="15"/>
    <row r="1105" ht="15"/>
    <row r="1106" ht="15"/>
    <row r="1107" ht="15"/>
    <row r="1108" ht="15"/>
    <row r="1109"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9" ht="15"/>
    <row r="1170" ht="15"/>
    <row r="1173" ht="15"/>
    <row r="1174" ht="15"/>
    <row r="1175" ht="15"/>
    <row r="1176" ht="15"/>
    <row r="1177" ht="15"/>
    <row r="1178" ht="15"/>
    <row r="1179" ht="15"/>
    <row r="1180" ht="15"/>
    <row r="1183" ht="15"/>
    <row r="1184" ht="15"/>
    <row r="1185" ht="15"/>
    <row r="1186" ht="15"/>
    <row r="1187" ht="15"/>
    <row r="1188" ht="15"/>
    <row r="1189" ht="15"/>
    <row r="1190" ht="15"/>
    <row r="1191" ht="15"/>
    <row r="1192" ht="15"/>
    <row r="1193" ht="15"/>
    <row r="1194" ht="15"/>
    <row r="1196" ht="15"/>
    <row r="1197" ht="15"/>
    <row r="1198" ht="15"/>
    <row r="1201" ht="15"/>
    <row r="1203" ht="15"/>
    <row r="1205" ht="15"/>
    <row r="1208" ht="15"/>
    <row r="1209" ht="15"/>
    <row r="1210" ht="15"/>
    <row r="1212" ht="15"/>
    <row r="1214" ht="15"/>
    <row r="1215" ht="15"/>
    <row r="1216" ht="15"/>
    <row r="1217" ht="15"/>
    <row r="1218" ht="15"/>
    <row r="1220" ht="15"/>
    <row r="1221" ht="15"/>
    <row r="1222" ht="15"/>
    <row r="1223" ht="15"/>
    <row r="1225" ht="15"/>
    <row r="1227" ht="15"/>
    <row r="1228" ht="15"/>
    <row r="1230" ht="15"/>
    <row r="1231" ht="15"/>
    <row r="1232" ht="15"/>
    <row r="1233" ht="15"/>
    <row r="1235" ht="15"/>
    <row r="1237" ht="15"/>
    <row r="1238" ht="15"/>
    <row r="1239" ht="15"/>
    <row r="1240" ht="15"/>
    <row r="1242" ht="15"/>
    <row r="1243" ht="15"/>
    <row r="1244" ht="15"/>
    <row r="1245" ht="15"/>
    <row r="1246" ht="15"/>
    <row r="1247" ht="15"/>
    <row r="1248" ht="15"/>
    <row r="1251" ht="15"/>
    <row r="1253" ht="15"/>
    <row r="1254" ht="15"/>
    <row r="1255" ht="15"/>
    <row r="1256" ht="15"/>
    <row r="1257" ht="15"/>
    <row r="1258" ht="15"/>
    <row r="1259" ht="15"/>
    <row r="1260" ht="15"/>
    <row r="1263" ht="15"/>
    <row r="1264" ht="15"/>
    <row r="1266" ht="15"/>
    <row r="1268" ht="15"/>
    <row r="1269" ht="15"/>
    <row r="1270" ht="15"/>
    <row r="1271" ht="15"/>
    <row r="1272" ht="15"/>
    <row r="1276" ht="15"/>
    <row r="1277" ht="15"/>
    <row r="1279" ht="15"/>
    <row r="1280" ht="15"/>
    <row r="1281" ht="15"/>
    <row r="1282" ht="15"/>
    <row r="1283" ht="15"/>
    <row r="1284" ht="15"/>
    <row r="1285" ht="15"/>
    <row r="1286" ht="15"/>
    <row r="1293"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33751</v>
      </c>
      <c r="E2" s="106" t="s">
        <v>39021</v>
      </c>
      <c r="F2" s="107"/>
      <c r="G2" s="77">
        <f ca="1">IFERROR(NOW()-F2,"-")</f>
        <v>45960.405714699074</v>
      </c>
      <c r="H2" s="107">
        <v>45960.348229166666</v>
      </c>
      <c r="I2" s="103" t="str">
        <f>IFERROR(VLOOKUP(D2,DB!A:F,6,0),"")</f>
        <v>SCECO</v>
      </c>
      <c r="J2" s="102" t="str">
        <f>IFERROR(VLOOKUP(D2,DB!A:G,7,0),"")</f>
        <v>Vandalized</v>
      </c>
      <c r="K2" s="108" t="s">
        <v>39128</v>
      </c>
      <c r="L2" s="109" t="str">
        <f>IFERROR(VLOOKUP(D2,DB!A:I,9,0),"")</f>
        <v>Latis</v>
      </c>
    </row>
    <row r="3" spans="1:16383" ht="31.5" customHeight="1">
      <c r="A3" s="104" t="s">
        <v>39129</v>
      </c>
      <c r="B3" s="103" t="str">
        <f>IFERROR(VLOOKUP(D3,DB!A:K,11,0),"")</f>
        <v>R6</v>
      </c>
      <c r="C3" s="105">
        <v>2</v>
      </c>
      <c r="D3" s="103" t="s">
        <v>30964</v>
      </c>
      <c r="E3" s="106" t="s">
        <v>39021</v>
      </c>
      <c r="F3" s="107">
        <v>45960.357314814813</v>
      </c>
      <c r="G3" s="77">
        <f ca="1">IFERROR(NOW()-F3,"-")</f>
        <v>4.8399884261016268E-2</v>
      </c>
      <c r="H3" s="107">
        <v>45960.357314814813</v>
      </c>
      <c r="I3" s="103" t="str">
        <f>IFERROR(VLOOKUP(D3,DB!A:F,6,0),"")</f>
        <v>SCECO</v>
      </c>
      <c r="J3" s="102" t="str">
        <f>IFERROR(VLOOKUP(D3,DB!A:G,7,0),"")</f>
        <v>Dead</v>
      </c>
      <c r="K3" s="108" t="s">
        <v>39130</v>
      </c>
      <c r="L3" s="109" t="str">
        <f>IFERROR(VLOOKUP(D3,DB!A:I,9,0),"")</f>
        <v>Latis</v>
      </c>
    </row>
    <row r="4" spans="1:16383" ht="31.5" customHeight="1">
      <c r="A4" s="104"/>
      <c r="B4" s="103" t="str">
        <f>IFERROR(VLOOKUP(D4,DB!A:K,11,0),"")</f>
        <v/>
      </c>
      <c r="C4" s="105"/>
      <c r="D4" s="103"/>
      <c r="E4" s="106"/>
      <c r="F4" s="107"/>
      <c r="G4" s="77">
        <f ca="1">IFERROR(NOW()-F4,"-")</f>
        <v>45960.405714699074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45960.405714699074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45960.405714699074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45960.405714699074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45960.405714699074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45960.405714699074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45960.405714699074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45960.405714699074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45960.405714699074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45960.405714699074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45960.405714699074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45960.405714699074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45960.405714699074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45960.405714699074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45960.405714699074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45960.405714699074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45960.405714699074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45960.405714699074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45960.405714699074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45960.405714699074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45960.405714699074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45960.405714699074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45960.405714699074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45960.405714699074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45960.405714699074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45960.405714699074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45960.405714699074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45960.405714699074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45960.405714699074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45960.405714699074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45960.405714699074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45960.405714699074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45960.405714699074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45960.405714699074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45960.405714699074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45960.405714699074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45960.405714699074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45960.405714699074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45960.405714699074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45960.405714699074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45960.405714699074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45960.405714699074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45960.405714699074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45960.405714699074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45960.405714699074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45960.405714699074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45960.405714699074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45960.405714699074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45960.405714699074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45960.405714699074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45960.405714699074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45960.405714699074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45960.405714699074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45960.405714699074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45960.405714699074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45960.405714699074</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2025-10-30T06:44:47Z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